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seymour/Dropbox/Fusion48/Notts Frailty Toolkit/Train the Trainer/1_Quiz/Module_1_Resources/"/>
    </mc:Choice>
  </mc:AlternateContent>
  <xr:revisionPtr revIDLastSave="0" documentId="13_ncr:1_{CA602DF5-9600-E64B-A6D2-8FF1A78CC3BA}" xr6:coauthVersionLast="37" xr6:coauthVersionMax="37" xr10:uidLastSave="{00000000-0000-0000-0000-000000000000}"/>
  <bookViews>
    <workbookView xWindow="0" yWindow="460" windowWidth="25600" windowHeight="14560" xr2:uid="{3CB3F75E-F103-EC43-88E6-C7FA6FDA8DF5}"/>
  </bookViews>
  <sheets>
    <sheet name="Local quiz data" sheetId="1" r:id="rId1"/>
    <sheet name="data" sheetId="2" state="hidden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 l="1"/>
  <c r="E6" i="1"/>
  <c r="E7" i="1"/>
  <c r="E8" i="1"/>
  <c r="E9" i="1"/>
  <c r="N211" i="2"/>
  <c r="M211" i="2"/>
  <c r="L211" i="2"/>
  <c r="K211" i="2"/>
  <c r="J211" i="2"/>
  <c r="I211" i="2"/>
  <c r="H211" i="2"/>
  <c r="G211" i="2"/>
  <c r="F211" i="2"/>
  <c r="E211" i="2"/>
  <c r="D211" i="2"/>
  <c r="L9" i="1" l="1"/>
  <c r="K9" i="1"/>
  <c r="J9" i="1"/>
  <c r="I9" i="1"/>
  <c r="H9" i="1"/>
  <c r="G9" i="1"/>
  <c r="F9" i="1"/>
  <c r="L8" i="1"/>
  <c r="K8" i="1"/>
  <c r="J8" i="1"/>
  <c r="I8" i="1"/>
  <c r="H8" i="1"/>
  <c r="G8" i="1"/>
  <c r="F8" i="1"/>
  <c r="L7" i="1"/>
  <c r="K7" i="1"/>
  <c r="J7" i="1"/>
  <c r="I7" i="1"/>
  <c r="H7" i="1"/>
  <c r="G7" i="1"/>
  <c r="F7" i="1"/>
  <c r="L6" i="1"/>
  <c r="K6" i="1"/>
  <c r="J6" i="1"/>
  <c r="I6" i="1"/>
  <c r="H6" i="1"/>
  <c r="G6" i="1"/>
  <c r="F6" i="1"/>
  <c r="F5" i="1"/>
  <c r="G5" i="1"/>
  <c r="H5" i="1"/>
  <c r="I5" i="1"/>
  <c r="J5" i="1"/>
  <c r="K5" i="1"/>
  <c r="L5" i="1"/>
  <c r="I4" i="1"/>
  <c r="J4" i="1"/>
  <c r="K4" i="1"/>
  <c r="L4" i="1"/>
  <c r="F4" i="1"/>
  <c r="G4" i="1"/>
  <c r="H4" i="1"/>
  <c r="E213" i="2"/>
  <c r="F213" i="2"/>
  <c r="G213" i="2"/>
  <c r="H213" i="2"/>
  <c r="I213" i="2"/>
  <c r="E214" i="2"/>
  <c r="F214" i="2"/>
  <c r="G214" i="2"/>
  <c r="H214" i="2"/>
  <c r="I214" i="2"/>
  <c r="E215" i="2"/>
  <c r="F215" i="2"/>
  <c r="G215" i="2"/>
  <c r="H215" i="2"/>
  <c r="I215" i="2"/>
  <c r="E216" i="2"/>
  <c r="F216" i="2"/>
  <c r="G216" i="2"/>
  <c r="H216" i="2"/>
  <c r="I216" i="2"/>
  <c r="E217" i="2"/>
  <c r="F217" i="2"/>
  <c r="G217" i="2"/>
  <c r="H217" i="2"/>
  <c r="I217" i="2"/>
  <c r="D214" i="2"/>
  <c r="D215" i="2"/>
  <c r="D216" i="2"/>
  <c r="D217" i="2"/>
  <c r="D213" i="2"/>
  <c r="N213" i="2"/>
  <c r="M213" i="2"/>
  <c r="L214" i="2"/>
  <c r="K214" i="2"/>
  <c r="J213" i="2"/>
  <c r="M217" i="2"/>
  <c r="K216" i="2"/>
  <c r="M7" i="1" l="1"/>
  <c r="M8" i="1"/>
  <c r="M6" i="1"/>
  <c r="M4" i="1"/>
  <c r="M9" i="1"/>
  <c r="M5" i="1"/>
  <c r="L217" i="2"/>
  <c r="N216" i="2"/>
  <c r="J216" i="2"/>
  <c r="L215" i="2"/>
  <c r="N214" i="2"/>
  <c r="J214" i="2"/>
  <c r="L213" i="2"/>
  <c r="K217" i="2"/>
  <c r="M216" i="2"/>
  <c r="K215" i="2"/>
  <c r="M214" i="2"/>
  <c r="K213" i="2"/>
  <c r="N217" i="2"/>
  <c r="J217" i="2"/>
  <c r="L216" i="2"/>
  <c r="N215" i="2"/>
  <c r="J215" i="2"/>
  <c r="M215" i="2"/>
</calcChain>
</file>

<file path=xl/sharedStrings.xml><?xml version="1.0" encoding="utf-8"?>
<sst xmlns="http://schemas.openxmlformats.org/spreadsheetml/2006/main" count="473" uniqueCount="460">
  <si>
    <t>CCG 1:</t>
  </si>
  <si>
    <t>CCG 2:</t>
  </si>
  <si>
    <t>CCG 3:</t>
  </si>
  <si>
    <t>CCG 4:</t>
  </si>
  <si>
    <t>CCG 5:</t>
  </si>
  <si>
    <t>Total</t>
  </si>
  <si>
    <t>Q1: Total Population</t>
  </si>
  <si>
    <t>Source:</t>
  </si>
  <si>
    <t>NHS Digital Number of Patients Registered with GP Practices, April 2018</t>
  </si>
  <si>
    <t>Q2: People aged 75 and over</t>
  </si>
  <si>
    <t>Q3: People aged 90 and over</t>
  </si>
  <si>
    <t>Based on ”Development and Validation of an electronic frailty index using routine primary care electronic health record data” Age &amp; Ageing March 2016 (12% of 65+ Moderate, 3% 65+ Severe – applied to NHS Digital Number of Patients Registered with GP Practices, April 2018)</t>
  </si>
  <si>
    <t>Q4: People who might be living with moderate or severe frailty</t>
  </si>
  <si>
    <t>Q5: People aged 65 and over living in nursing care homes</t>
  </si>
  <si>
    <t>Q6: People who have a recorded diagnosis of dementia</t>
  </si>
  <si>
    <t>CQC database of Active locations for providers registered under the Health and Social Care Act at 1st May 2018
# of beds with Service type - Care home service with nursing + Service user band - Older People</t>
  </si>
  <si>
    <t>NHS Digital Quality Outcomes Framework (QOF) 
Recorded Dementia Diagnoses – 31 March 2018</t>
  </si>
  <si>
    <t>Question</t>
  </si>
  <si>
    <t>CCG Code</t>
  </si>
  <si>
    <t>00K</t>
  </si>
  <si>
    <t>00M</t>
  </si>
  <si>
    <t>01K</t>
  </si>
  <si>
    <t>01H</t>
  </si>
  <si>
    <t>00D</t>
  </si>
  <si>
    <t>00C</t>
  </si>
  <si>
    <t>00J</t>
  </si>
  <si>
    <t>00L</t>
  </si>
  <si>
    <t>13T</t>
  </si>
  <si>
    <t>99C</t>
  </si>
  <si>
    <t>00N</t>
  </si>
  <si>
    <t>00P</t>
  </si>
  <si>
    <t>03F</t>
  </si>
  <si>
    <t>03H</t>
  </si>
  <si>
    <t>02Y</t>
  </si>
  <si>
    <t>03K</t>
  </si>
  <si>
    <t>03Q</t>
  </si>
  <si>
    <t>03M</t>
  </si>
  <si>
    <t>03E</t>
  </si>
  <si>
    <t>02N</t>
  </si>
  <si>
    <t>03D</t>
  </si>
  <si>
    <t>02W</t>
  </si>
  <si>
    <t>02R</t>
  </si>
  <si>
    <t>02T</t>
  </si>
  <si>
    <t>03J</t>
  </si>
  <si>
    <t>03A</t>
  </si>
  <si>
    <t>03C</t>
  </si>
  <si>
    <t>03G</t>
  </si>
  <si>
    <t>02V</t>
  </si>
  <si>
    <t>03R</t>
  </si>
  <si>
    <t>04J</t>
  </si>
  <si>
    <t>04R</t>
  </si>
  <si>
    <t>03Y</t>
  </si>
  <si>
    <t>03X</t>
  </si>
  <si>
    <t>05D</t>
  </si>
  <si>
    <t>01Y</t>
  </si>
  <si>
    <t>03W</t>
  </si>
  <si>
    <t>04V</t>
  </si>
  <si>
    <t>04C</t>
  </si>
  <si>
    <t>04N</t>
  </si>
  <si>
    <t>04Q</t>
  </si>
  <si>
    <t>04D</t>
  </si>
  <si>
    <t>99D</t>
  </si>
  <si>
    <t>03T</t>
  </si>
  <si>
    <t>02Q</t>
  </si>
  <si>
    <t>04M</t>
  </si>
  <si>
    <t>04K</t>
  </si>
  <si>
    <t>04H</t>
  </si>
  <si>
    <t>04L</t>
  </si>
  <si>
    <t>04E</t>
  </si>
  <si>
    <t>02P</t>
  </si>
  <si>
    <t>02X</t>
  </si>
  <si>
    <t>03L</t>
  </si>
  <si>
    <t>03N</t>
  </si>
  <si>
    <t>06H</t>
  </si>
  <si>
    <t>06K</t>
  </si>
  <si>
    <t>06V</t>
  </si>
  <si>
    <t>06Y</t>
  </si>
  <si>
    <t>06M</t>
  </si>
  <si>
    <t>06W</t>
  </si>
  <si>
    <t>07J</t>
  </si>
  <si>
    <t>06L</t>
  </si>
  <si>
    <t>07K</t>
  </si>
  <si>
    <t>06P</t>
  </si>
  <si>
    <t>06F</t>
  </si>
  <si>
    <t>06N</t>
  </si>
  <si>
    <t>07M</t>
  </si>
  <si>
    <t>07P</t>
  </si>
  <si>
    <t>08E</t>
  </si>
  <si>
    <t>07W</t>
  </si>
  <si>
    <t>07Y</t>
  </si>
  <si>
    <t>08C</t>
  </si>
  <si>
    <t>08G</t>
  </si>
  <si>
    <t>09A</t>
  </si>
  <si>
    <t>08Y</t>
  </si>
  <si>
    <t>99F</t>
  </si>
  <si>
    <t>99G</t>
  </si>
  <si>
    <t>07H</t>
  </si>
  <si>
    <t>99E</t>
  </si>
  <si>
    <t>07G</t>
  </si>
  <si>
    <t>06Q</t>
  </si>
  <si>
    <t>06T</t>
  </si>
  <si>
    <t>07L</t>
  </si>
  <si>
    <t>08F</t>
  </si>
  <si>
    <t>08H</t>
  </si>
  <si>
    <t>07R</t>
  </si>
  <si>
    <t>07T</t>
  </si>
  <si>
    <t>08M</t>
  </si>
  <si>
    <t>08V</t>
  </si>
  <si>
    <t>07X</t>
  </si>
  <si>
    <t>08D</t>
  </si>
  <si>
    <t>08W</t>
  </si>
  <si>
    <t>08N</t>
  </si>
  <si>
    <t>09D</t>
  </si>
  <si>
    <t>09F</t>
  </si>
  <si>
    <t>99K</t>
  </si>
  <si>
    <t>09P</t>
  </si>
  <si>
    <t>10A</t>
  </si>
  <si>
    <t>09J</t>
  </si>
  <si>
    <t>09W</t>
  </si>
  <si>
    <t>99J</t>
  </si>
  <si>
    <t>10E</t>
  </si>
  <si>
    <t>10D</t>
  </si>
  <si>
    <t>09E</t>
  </si>
  <si>
    <t>09C</t>
  </si>
  <si>
    <t>08A</t>
  </si>
  <si>
    <t>07N</t>
  </si>
  <si>
    <t>07Q</t>
  </si>
  <si>
    <t>08Q</t>
  </si>
  <si>
    <t>08K</t>
  </si>
  <si>
    <t>08L</t>
  </si>
  <si>
    <t>09Y</t>
  </si>
  <si>
    <t>09L</t>
  </si>
  <si>
    <t>09N</t>
  </si>
  <si>
    <t>99H</t>
  </si>
  <si>
    <t>10C</t>
  </si>
  <si>
    <t>99M</t>
  </si>
  <si>
    <t>11C</t>
  </si>
  <si>
    <t>09X</t>
  </si>
  <si>
    <t>09G</t>
  </si>
  <si>
    <t>09H</t>
  </si>
  <si>
    <t>07V</t>
  </si>
  <si>
    <t>08P</t>
  </si>
  <si>
    <t>08J</t>
  </si>
  <si>
    <t>08X</t>
  </si>
  <si>
    <t>08T</t>
  </si>
  <si>
    <t>08R</t>
  </si>
  <si>
    <t>11J</t>
  </si>
  <si>
    <t>99N</t>
  </si>
  <si>
    <t>10X</t>
  </si>
  <si>
    <t>10V</t>
  </si>
  <si>
    <t>10K</t>
  </si>
  <si>
    <t>11A</t>
  </si>
  <si>
    <t>10R</t>
  </si>
  <si>
    <t>10J</t>
  </si>
  <si>
    <t>10M</t>
  </si>
  <si>
    <t>12D</t>
  </si>
  <si>
    <t>10L</t>
  </si>
  <si>
    <t>10G</t>
  </si>
  <si>
    <t>11D</t>
  </si>
  <si>
    <t>10N</t>
  </si>
  <si>
    <t>10T</t>
  </si>
  <si>
    <t>10W</t>
  </si>
  <si>
    <t>10H</t>
  </si>
  <si>
    <t>04F</t>
  </si>
  <si>
    <t>10Y</t>
  </si>
  <si>
    <t>03V</t>
  </si>
  <si>
    <t>04G</t>
  </si>
  <si>
    <t>10Q</t>
  </si>
  <si>
    <t>11T</t>
  </si>
  <si>
    <t>11H</t>
  </si>
  <si>
    <t>11E</t>
  </si>
  <si>
    <t>12A</t>
  </si>
  <si>
    <t>11N</t>
  </si>
  <si>
    <t>99P</t>
  </si>
  <si>
    <t>99Q</t>
  </si>
  <si>
    <t>11M</t>
  </si>
  <si>
    <t>11X</t>
  </si>
  <si>
    <t>05J</t>
  </si>
  <si>
    <t>05F</t>
  </si>
  <si>
    <t>05T</t>
  </si>
  <si>
    <t>06D</t>
  </si>
  <si>
    <t>04X</t>
  </si>
  <si>
    <t>05N</t>
  </si>
  <si>
    <t>05X</t>
  </si>
  <si>
    <t>04Y</t>
  </si>
  <si>
    <t>05W</t>
  </si>
  <si>
    <t>05G</t>
  </si>
  <si>
    <t>05Q</t>
  </si>
  <si>
    <t>05V</t>
  </si>
  <si>
    <t>05H</t>
  </si>
  <si>
    <t>05R</t>
  </si>
  <si>
    <t>05A</t>
  </si>
  <si>
    <t>13P</t>
  </si>
  <si>
    <t>05L</t>
  </si>
  <si>
    <t>05P</t>
  </si>
  <si>
    <t>05C</t>
  </si>
  <si>
    <t>05Y</t>
  </si>
  <si>
    <t>06A</t>
  </si>
  <si>
    <t>01R</t>
  </si>
  <si>
    <t>01C</t>
  </si>
  <si>
    <t>02F</t>
  </si>
  <si>
    <t>02E</t>
  </si>
  <si>
    <t>01F</t>
  </si>
  <si>
    <t>02D</t>
  </si>
  <si>
    <t>99A</t>
  </si>
  <si>
    <t>01X</t>
  </si>
  <si>
    <t>01J</t>
  </si>
  <si>
    <t>01T</t>
  </si>
  <si>
    <t>01V</t>
  </si>
  <si>
    <t>12F</t>
  </si>
  <si>
    <t>01A</t>
  </si>
  <si>
    <t>00R</t>
  </si>
  <si>
    <t>00Q</t>
  </si>
  <si>
    <t>00X</t>
  </si>
  <si>
    <t>02G</t>
  </si>
  <si>
    <t>01E</t>
  </si>
  <si>
    <t>02M</t>
  </si>
  <si>
    <t>00T</t>
  </si>
  <si>
    <t>00V</t>
  </si>
  <si>
    <t>14L</t>
  </si>
  <si>
    <t>00Y</t>
  </si>
  <si>
    <t>01D</t>
  </si>
  <si>
    <t>01G</t>
  </si>
  <si>
    <t>01W</t>
  </si>
  <si>
    <t>02A</t>
  </si>
  <si>
    <t>02H</t>
  </si>
  <si>
    <t>NHS Airedale, Wharfedale and Craven CCG</t>
  </si>
  <si>
    <t>NHS Ashford CCG</t>
  </si>
  <si>
    <t>NHS Aylesbury Vale CCG</t>
  </si>
  <si>
    <t>NHS Barking and Dagenham CCG</t>
  </si>
  <si>
    <t>NHS Barnet CCG</t>
  </si>
  <si>
    <t>NHS Barnsley CCG</t>
  </si>
  <si>
    <t>NHS Basildon and Brentwood CCG</t>
  </si>
  <si>
    <t>NHS Bassetlaw CCG</t>
  </si>
  <si>
    <t>NHS Bath and North East Somerset CCG</t>
  </si>
  <si>
    <t>NHS Bedfordshire CCG</t>
  </si>
  <si>
    <t>NHS Bexley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</si>
  <si>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</si>
  <si>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</si>
  <si>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</si>
  <si>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</si>
  <si>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</si>
  <si>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Bracknell and Ascot CCG</t>
  </si>
  <si>
    <t>NHS Bradford City CCG</t>
  </si>
  <si>
    <t>NHS Bradford Districts CCG</t>
  </si>
  <si>
    <t>NHS Brent CCG</t>
  </si>
  <si>
    <t>NHS Brighton and Hove CCG</t>
  </si>
  <si>
    <t>NHS Bristol CCG</t>
  </si>
  <si>
    <t>NHS Bromley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</si>
  <si>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</si>
  <si>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</si>
  <si>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</si>
  <si>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</si>
  <si>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</si>
  <si>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</si>
  <si>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Castle Point and Rochford CCG</t>
  </si>
  <si>
    <t>NHS Central London (Westminster) CCG</t>
  </si>
  <si>
    <t>NHS Chiltern CCG</t>
  </si>
  <si>
    <t>NHS Chorley and South Ribble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</si>
  <si>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</si>
  <si>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</si>
  <si>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</si>
  <si>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</si>
  <si>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</si>
  <si>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</si>
  <si>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Darlington CCG</t>
  </si>
  <si>
    <t>NHS Dartford, Gravesham and Swanley CCG</t>
  </si>
  <si>
    <t>NHS Doncaster CCG</t>
  </si>
  <si>
    <t>NHS Dorset CCG</t>
  </si>
  <si>
    <t>NHS Dudley CCG</t>
  </si>
  <si>
    <t>NHS Durham Dales, Easington and Sedgefield CCG</t>
  </si>
  <si>
    <t>NHS Ealing CCG</t>
  </si>
  <si>
    <t>NHS East and North Hertfordshire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</si>
  <si>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</si>
  <si>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</si>
  <si>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</si>
  <si>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</si>
  <si>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</si>
  <si>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</si>
  <si>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</si>
  <si>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</si>
  <si>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</si>
  <si>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</si>
  <si>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Fylde &amp; Wyre CCG</t>
  </si>
  <si>
    <t>NHS Gloucestershire CCG</t>
  </si>
  <si>
    <t>NHS Great Yarmouth and Waveney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</si>
  <si>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</si>
  <si>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</si>
  <si>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</si>
  <si>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</si>
  <si>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</si>
  <si>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</si>
  <si>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</si>
  <si>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</si>
  <si>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</si>
  <si>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</si>
  <si>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</si>
  <si>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</si>
  <si>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and Rother CCG</t>
  </si>
  <si>
    <t>NHS Havering CCG</t>
  </si>
  <si>
    <t>NHS Herefordshire CCG</t>
  </si>
  <si>
    <t>NHS Herts Valleys CCG</t>
  </si>
  <si>
    <t>NHS Heywood, Middleton and Rochdale CCG</t>
  </si>
  <si>
    <t>NHS High Weald Lewes Havens CCG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</si>
  <si>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</si>
  <si>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</si>
  <si>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</si>
  <si>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</si>
  <si>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</si>
  <si>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</si>
  <si>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</si>
  <si>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</si>
  <si>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</si>
  <si>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</si>
  <si>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</si>
  <si>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Leeds North CCG</t>
  </si>
  <si>
    <t>NHS Leeds South and East CCG</t>
  </si>
  <si>
    <t>NHS Leeds West CCG</t>
  </si>
  <si>
    <t>NHS Leicester City CCG</t>
  </si>
  <si>
    <t>NHS Lewisham CCG</t>
  </si>
  <si>
    <t>NHS Lincolnshire East CCG</t>
  </si>
  <si>
    <t>NHS Lincolnshire West CCG</t>
  </si>
  <si>
    <t>NHS Liverpool CCG</t>
  </si>
  <si>
    <t>NHS Luton CCG</t>
  </si>
  <si>
    <t>NHS Manchester CCG</t>
  </si>
  <si>
    <t>NHS Mansfield and Ashfield CCG</t>
  </si>
  <si>
    <t>NHS Medway CCG</t>
  </si>
  <si>
    <t>NHS Merton CCG</t>
  </si>
  <si>
    <t>NHS Mid Essex CCG</t>
  </si>
  <si>
    <t>NHS Milton Keynes CCG</t>
  </si>
  <si>
    <t>NHS Morecambe Bay CCG</t>
  </si>
  <si>
    <t>NHS Nene CCG</t>
  </si>
  <si>
    <t>NHS Newark &amp; Sherwood CCG</t>
  </si>
  <si>
    <t>NHS Newbury and District CCG</t>
  </si>
  <si>
    <t>NHS Newcastle Gateshead CCG</t>
  </si>
  <si>
    <t>NHS Newham CCG</t>
  </si>
  <si>
    <t>NHS North &amp; West Reading CCG</t>
  </si>
  <si>
    <t>NHS North Cumbria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</si>
  <si>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</si>
  <si>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</si>
  <si>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</si>
  <si>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</si>
  <si>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</si>
  <si>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</si>
  <si>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</si>
  <si>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</si>
  <si>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Norfolk CCG</t>
  </si>
  <si>
    <t>NHS North Somerset CCG</t>
  </si>
  <si>
    <t>NHS North Staffordshire CCG</t>
  </si>
  <si>
    <t>NHS North Tyneside CCG</t>
  </si>
  <si>
    <t>NHS North West Surrey CCG</t>
  </si>
  <si>
    <t>NHS Northern, Eastern and Western Devon CCG</t>
  </si>
  <si>
    <t>NHS Northumberland CCG</t>
  </si>
  <si>
    <t>NHS Norwich CCG</t>
  </si>
  <si>
    <t>NHS Nottingham City CCG</t>
  </si>
  <si>
    <t>NHS Nottingham North and East CCG</t>
  </si>
  <si>
    <t>NHS Nottingham West CCG</t>
  </si>
  <si>
    <t>NHS Oldham CCG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</si>
  <si>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</si>
  <si>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</si>
  <si>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</si>
  <si>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</si>
  <si>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</si>
  <si>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</si>
  <si>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</si>
  <si>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</si>
  <si>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</si>
  <si>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</si>
  <si>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</si>
  <si>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</si>
  <si>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</si>
  <si>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</si>
  <si>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</si>
  <si>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</si>
  <si>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</si>
  <si>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Staffordshire and Seisdon Peninsula CCG</t>
  </si>
  <si>
    <t>NHS South Eastern Hampshire CCG</t>
  </si>
  <si>
    <t>NHS South Gloucestershire CCG</t>
  </si>
  <si>
    <t>NHS South Kent Coast CCG</t>
  </si>
  <si>
    <t>NHS South Lincolnshire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</si>
  <si>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</si>
  <si>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</si>
  <si>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</si>
  <si>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</si>
  <si>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</si>
  <si>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</si>
  <si>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>NHS South West Lincolnshire CCG</t>
  </si>
  <si>
    <t>NHS South Worcestershire CCG</t>
  </si>
  <si>
    <t>NHS Southampton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</si>
  <si>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</si>
  <si>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</si>
  <si>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</si>
  <si>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</si>
  <si>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</si>
  <si>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</si>
  <si>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</si>
  <si>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</si>
  <si>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</si>
  <si>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</si>
  <si>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</si>
  <si>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</si>
  <si>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</si>
  <si>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Swindon CCG</t>
  </si>
  <si>
    <t>NHS Tameside and Glossop CCG</t>
  </si>
  <si>
    <t>NHS Telford and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</si>
  <si>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</si>
  <si>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</si>
  <si>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</si>
  <si>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</si>
  <si>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</si>
  <si>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</si>
  <si>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>NHS Wakefield CCG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</si>
  <si>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</si>
  <si>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</si>
  <si>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</si>
  <si>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</si>
  <si>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</si>
  <si>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</si>
  <si>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</si>
  <si>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</si>
  <si>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</si>
  <si>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</si>
  <si>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</si>
  <si>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London CCG</t>
  </si>
  <si>
    <t>NHS West Norfolk CCG</t>
  </si>
  <si>
    <t>NHS West Suffolk CCG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</si>
  <si>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</si>
  <si>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</si>
  <si>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</si>
  <si>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</si>
  <si>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</si>
  <si>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</si>
  <si>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</si>
  <si>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>CCG Name</t>
  </si>
  <si>
    <t>% of total population</t>
  </si>
  <si>
    <t>Max</t>
  </si>
  <si>
    <t>Upper quartile</t>
  </si>
  <si>
    <t>Median</t>
  </si>
  <si>
    <t>Lower quartile</t>
  </si>
  <si>
    <t>Min</t>
  </si>
  <si>
    <t>Select CCG(s) from drop down</t>
  </si>
  <si>
    <t>Q2: People aged 75 and over (% of total)</t>
  </si>
  <si>
    <t>Q3: People aged 90 and over  (% of total)</t>
  </si>
  <si>
    <t>Q4: People who might be living with moderate or severe frailty  (% of total)</t>
  </si>
  <si>
    <t>Q5: People aged 65 and over living in nursing care homes  (% of total)</t>
  </si>
  <si>
    <t>Q6: People who have a recorded diagnosis of dementia  (% of total)</t>
  </si>
  <si>
    <t>CCG 6:</t>
  </si>
  <si>
    <t>CCG 7:</t>
  </si>
  <si>
    <t>CCG 8:</t>
  </si>
  <si>
    <t>Notes</t>
  </si>
  <si>
    <t>To nearest 100</t>
  </si>
  <si>
    <t>To nearest 10</t>
  </si>
  <si>
    <t>England</t>
  </si>
  <si>
    <t>Answer</t>
  </si>
  <si>
    <t>B</t>
  </si>
  <si>
    <t>A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</si>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</sst>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  <xf numFmtId="0" fontId="1" fillId="4" borderId="3" applyNumberFormat="0" applyFont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9" fontId="0" fillId="0" borderId="0" xfId="2" applyFont="1"/>
    <xf numFmtId="165" fontId="0" fillId="0" borderId="0" xfId="2" applyNumberFormat="1" applyFont="1"/>
    <xf numFmtId="164" fontId="8" fillId="3" borderId="2" xfId="5" applyNumberFormat="1" applyFont="1"/>
    <xf numFmtId="0" fontId="1" fillId="5" borderId="0" xfId="7" applyAlignment="1">
      <alignment horizontal="left" vertical="center" wrapText="1"/>
    </xf>
    <xf numFmtId="0" fontId="10" fillId="5" borderId="0" xfId="7" applyFont="1" applyAlignment="1">
      <alignment horizontal="left" vertical="center" wrapText="1"/>
    </xf>
    <xf numFmtId="0" fontId="11" fillId="0" borderId="1" xfId="3" applyFont="1"/>
    <xf numFmtId="0" fontId="5" fillId="0" borderId="0" xfId="0" applyFont="1"/>
    <xf numFmtId="0" fontId="12" fillId="0" borderId="0" xfId="0" applyFont="1"/>
    <xf numFmtId="0" fontId="13" fillId="0" borderId="0" xfId="0" applyFont="1" applyAlignment="1">
      <alignment vertical="center" wrapText="1"/>
    </xf>
    <xf numFmtId="165" fontId="14" fillId="0" borderId="0" xfId="2" applyNumberFormat="1" applyFont="1"/>
    <xf numFmtId="0" fontId="7" fillId="6" borderId="4" xfId="0" applyFont="1" applyFill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4" xfId="0" applyBorder="1"/>
    <xf numFmtId="0" fontId="7" fillId="0" borderId="4" xfId="0" applyFont="1" applyBorder="1"/>
    <xf numFmtId="164" fontId="0" fillId="0" borderId="4" xfId="1" applyNumberFormat="1" applyFont="1" applyBorder="1"/>
    <xf numFmtId="164" fontId="0" fillId="0" borderId="4" xfId="0" applyNumberFormat="1" applyBorder="1"/>
    <xf numFmtId="0" fontId="7" fillId="0" borderId="4" xfId="0" applyFont="1" applyFill="1" applyBorder="1"/>
    <xf numFmtId="164" fontId="8" fillId="3" borderId="2" xfId="1" applyNumberFormat="1" applyFont="1" applyFill="1" applyBorder="1"/>
    <xf numFmtId="0" fontId="0" fillId="4" borderId="3" xfId="6" applyFont="1"/>
    <xf numFmtId="0" fontId="0" fillId="5" borderId="0" xfId="7" applyFont="1" applyAlignment="1">
      <alignment horizontal="left" vertical="center" wrapText="1"/>
    </xf>
    <xf numFmtId="0" fontId="7" fillId="0" borderId="5" xfId="0" applyFont="1" applyFill="1" applyBorder="1"/>
    <xf numFmtId="164" fontId="0" fillId="0" borderId="0" xfId="0" applyNumberFormat="1"/>
    <xf numFmtId="0" fontId="0" fillId="0" borderId="0" xfId="0" applyBorder="1"/>
    <xf numFmtId="0" fontId="7" fillId="0" borderId="5" xfId="0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9" fillId="2" borderId="2" xfId="4" applyFont="1" applyAlignment="1" applyProtection="1">
      <alignment horizontal="center" vertical="center" wrapText="1"/>
      <protection locked="0"/>
    </xf>
  </cellXfs>
  <cellStyles count="8">
    <cellStyle name="40% - Accent1" xfId="7" builtinId="31"/>
    <cellStyle name="Calculation" xfId="5" builtinId="22"/>
    <cellStyle name="Comma" xfId="1" builtinId="3"/>
    <cellStyle name="Heading 2" xfId="3" builtinId="17"/>
    <cellStyle name="Input" xfId="4" builtinId="20"/>
    <cellStyle name="Normal" xfId="0" builtinId="0"/>
    <cellStyle name="Note" xfId="6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44FA-D3B2-1949-8D2A-4D562E740A28}">
  <sheetPr codeName="Sheet1"/>
  <dimension ref="A1:N9"/>
  <sheetViews>
    <sheetView showGridLines="0" tabSelected="1" topLeftCell="B1" workbookViewId="0">
      <selection activeCell="F4" sqref="F4"/>
    </sheetView>
  </sheetViews>
  <sheetFormatPr baseColWidth="10" defaultRowHeight="16" x14ac:dyDescent="0.2"/>
  <cols>
    <col min="1" max="1" width="2.1640625" hidden="1" customWidth="1"/>
    <col min="2" max="2" width="32.1640625" bestFit="1" customWidth="1"/>
    <col min="3" max="3" width="9.6640625" bestFit="1" customWidth="1"/>
    <col min="4" max="4" width="62.6640625" customWidth="1"/>
    <col min="5" max="5" width="23.33203125" customWidth="1"/>
    <col min="6" max="6" width="26.6640625" customWidth="1"/>
    <col min="7" max="7" width="21.83203125" customWidth="1"/>
    <col min="8" max="8" width="20.5" customWidth="1"/>
    <col min="9" max="12" width="27.5" customWidth="1"/>
    <col min="13" max="13" width="22.5" customWidth="1"/>
    <col min="14" max="14" width="26.1640625" customWidth="1"/>
  </cols>
  <sheetData>
    <row r="1" spans="1:14" ht="28" customHeight="1" x14ac:dyDescent="0.25">
      <c r="E1" s="8" t="s">
        <v>440</v>
      </c>
    </row>
    <row r="2" spans="1:14" x14ac:dyDescent="0.2"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446</v>
      </c>
      <c r="K2" s="7" t="s">
        <v>447</v>
      </c>
      <c r="L2" s="7" t="s">
        <v>448</v>
      </c>
    </row>
    <row r="3" spans="1:14" ht="22" thickBot="1" x14ac:dyDescent="0.3">
      <c r="B3" s="6" t="s">
        <v>17</v>
      </c>
      <c r="C3" s="6" t="s">
        <v>453</v>
      </c>
      <c r="D3" s="6" t="s">
        <v>7</v>
      </c>
      <c r="E3" s="28" t="s">
        <v>452</v>
      </c>
      <c r="F3" s="28"/>
      <c r="G3" s="28"/>
      <c r="H3" s="28"/>
      <c r="I3" s="28"/>
      <c r="J3" s="28"/>
      <c r="K3" s="28"/>
      <c r="L3" s="28"/>
      <c r="M3" s="6" t="s">
        <v>5</v>
      </c>
      <c r="N3" s="6" t="s">
        <v>449</v>
      </c>
    </row>
    <row r="4" spans="1:14" ht="80" customHeight="1" thickTop="1" x14ac:dyDescent="0.25">
      <c r="A4">
        <v>6</v>
      </c>
      <c r="B4" s="5" t="s">
        <v>13</v>
      </c>
      <c r="C4" s="5" t="s">
        <v>455</v>
      </c>
      <c r="D4" s="4" t="s">
        <v>15</v>
      </c>
      <c r="E4" s="19">
        <f>IFERROR(ROUND(VLOOKUP(E$3,data!$C$2:$N$211,'Local quiz data'!$A4,0),-2),"")</f>
        <v>211100</v>
      </c>
      <c r="F4" s="19" t="str">
        <f>IFERROR(ROUND(VLOOKUP(F$3,data!$C$2:$N$209,'Local quiz data'!$A4,0),-2),"")</f>
        <v/>
      </c>
      <c r="G4" s="19" t="str">
        <f>IFERROR(ROUND(VLOOKUP(G$3,data!$C$2:$N$209,'Local quiz data'!$A4,0),-2),"")</f>
        <v/>
      </c>
      <c r="H4" s="19" t="str">
        <f>IFERROR(ROUND(VLOOKUP(H$3,data!$C$2:$N$209,'Local quiz data'!$A4,0),-2),"")</f>
        <v/>
      </c>
      <c r="I4" s="19" t="str">
        <f>IFERROR(ROUND(VLOOKUP(I$3,data!$C$2:$N$209,'Local quiz data'!$A4,0),-2),"")</f>
        <v/>
      </c>
      <c r="J4" s="19" t="str">
        <f>IFERROR(ROUND(VLOOKUP(J$3,data!$C$2:$N$209,'Local quiz data'!$A4,0),-2),"")</f>
        <v/>
      </c>
      <c r="K4" s="19" t="str">
        <f>IFERROR(ROUND(VLOOKUP(K$3,data!$C$2:$N$209,'Local quiz data'!$A4,0),-2),"")</f>
        <v/>
      </c>
      <c r="L4" s="19" t="str">
        <f>IFERROR(ROUND(VLOOKUP(L$3,data!$C$2:$N$209,'Local quiz data'!$A4,0),-2),"")</f>
        <v/>
      </c>
      <c r="M4" s="3">
        <f t="shared" ref="M4:M9" si="0">SUM(E4:L4)</f>
        <v>211100</v>
      </c>
      <c r="N4" s="20" t="s">
        <v>450</v>
      </c>
    </row>
    <row r="5" spans="1:14" ht="80" customHeight="1" x14ac:dyDescent="0.25">
      <c r="A5">
        <v>7</v>
      </c>
      <c r="B5" s="5" t="s">
        <v>14</v>
      </c>
      <c r="C5" s="5" t="s">
        <v>454</v>
      </c>
      <c r="D5" s="4" t="s">
        <v>16</v>
      </c>
      <c r="E5" s="19">
        <f>IFERROR(ROUND(VLOOKUP(E$3,data!$C$2:$N$211,'Local quiz data'!$A5,0),-2),"")</f>
        <v>435500</v>
      </c>
      <c r="F5" s="19" t="str">
        <f>IFERROR(ROUND(VLOOKUP(F$3,data!$C$2:$N$209,'Local quiz data'!$A5,0),-2),"")</f>
        <v/>
      </c>
      <c r="G5" s="19" t="str">
        <f>IFERROR(ROUND(VLOOKUP(G$3,data!$C$2:$N$209,'Local quiz data'!$A5,0),-2),"")</f>
        <v/>
      </c>
      <c r="H5" s="19" t="str">
        <f>IFERROR(ROUND(VLOOKUP(H$3,data!$C$2:$N$209,'Local quiz data'!$A5,0),-2),"")</f>
        <v/>
      </c>
      <c r="I5" s="19" t="str">
        <f>IFERROR(ROUND(VLOOKUP(I$3,data!$C$2:$N$209,'Local quiz data'!$A5,0),-2),"")</f>
        <v/>
      </c>
      <c r="J5" s="19" t="str">
        <f>IFERROR(ROUND(VLOOKUP(J$3,data!$C$2:$N$209,'Local quiz data'!$A5,0),-2),"")</f>
        <v/>
      </c>
      <c r="K5" s="19" t="str">
        <f>IFERROR(ROUND(VLOOKUP(K$3,data!$C$2:$N$209,'Local quiz data'!$A5,0),-2),"")</f>
        <v/>
      </c>
      <c r="L5" s="19" t="str">
        <f>IFERROR(ROUND(VLOOKUP(L$3,data!$C$2:$N$209,'Local quiz data'!$A5,0),-2),"")</f>
        <v/>
      </c>
      <c r="M5" s="3">
        <f t="shared" si="0"/>
        <v>435500</v>
      </c>
      <c r="N5" s="20" t="s">
        <v>450</v>
      </c>
    </row>
    <row r="6" spans="1:14" ht="80" customHeight="1" x14ac:dyDescent="0.25">
      <c r="A6">
        <v>3</v>
      </c>
      <c r="B6" s="5" t="s">
        <v>9</v>
      </c>
      <c r="C6" s="5" t="s">
        <v>456</v>
      </c>
      <c r="D6" s="4" t="s">
        <v>8</v>
      </c>
      <c r="E6" s="19">
        <f>IFERROR(ROUND(VLOOKUP(E$3,data!$C$2:$N$211,'Local quiz data'!$A6,0),-2),"")</f>
        <v>4623500</v>
      </c>
      <c r="F6" s="19" t="str">
        <f>IFERROR(ROUND(VLOOKUP(F$3,data!$C$2:$N$209,'Local quiz data'!$A6,0),-1),"")</f>
        <v/>
      </c>
      <c r="G6" s="19" t="str">
        <f>IFERROR(ROUND(VLOOKUP(G$3,data!$C$2:$N$209,'Local quiz data'!$A6,0),-1),"")</f>
        <v/>
      </c>
      <c r="H6" s="19" t="str">
        <f>IFERROR(ROUND(VLOOKUP(H$3,data!$C$2:$N$209,'Local quiz data'!$A6,0),-1),"")</f>
        <v/>
      </c>
      <c r="I6" s="19" t="str">
        <f>IFERROR(ROUND(VLOOKUP(I$3,data!$C$2:$N$209,'Local quiz data'!$A6,0),-1),"")</f>
        <v/>
      </c>
      <c r="J6" s="19" t="str">
        <f>IFERROR(ROUND(VLOOKUP(J$3,data!$C$2:$N$209,'Local quiz data'!$A6,0),-1),"")</f>
        <v/>
      </c>
      <c r="K6" s="19" t="str">
        <f>IFERROR(ROUND(VLOOKUP(K$3,data!$C$2:$N$209,'Local quiz data'!$A6,0),-1),"")</f>
        <v/>
      </c>
      <c r="L6" s="19" t="str">
        <f>IFERROR(ROUND(VLOOKUP(L$3,data!$C$2:$N$209,'Local quiz data'!$A6,0),-1),"")</f>
        <v/>
      </c>
      <c r="M6" s="3">
        <f t="shared" si="0"/>
        <v>4623500</v>
      </c>
      <c r="N6" s="20" t="s">
        <v>451</v>
      </c>
    </row>
    <row r="7" spans="1:14" ht="80" customHeight="1" x14ac:dyDescent="0.25">
      <c r="A7">
        <v>4</v>
      </c>
      <c r="B7" s="5" t="s">
        <v>10</v>
      </c>
      <c r="C7" s="5" t="s">
        <v>457</v>
      </c>
      <c r="D7" s="4" t="s">
        <v>8</v>
      </c>
      <c r="E7" s="19">
        <f>IFERROR(ROUND(VLOOKUP(E$3,data!$C$2:$N$211,'Local quiz data'!$A7,0),-2),"")</f>
        <v>487700</v>
      </c>
      <c r="F7" s="19" t="str">
        <f>IFERROR(ROUND(VLOOKUP(F$3,data!$C$2:$N$209,'Local quiz data'!$A7,0),-1),"")</f>
        <v/>
      </c>
      <c r="G7" s="19" t="str">
        <f>IFERROR(ROUND(VLOOKUP(G$3,data!$C$2:$N$209,'Local quiz data'!$A7,0),-1),"")</f>
        <v/>
      </c>
      <c r="H7" s="19" t="str">
        <f>IFERROR(ROUND(VLOOKUP(H$3,data!$C$2:$N$209,'Local quiz data'!$A7,0),-1),"")</f>
        <v/>
      </c>
      <c r="I7" s="19" t="str">
        <f>IFERROR(ROUND(VLOOKUP(I$3,data!$C$2:$N$209,'Local quiz data'!$A7,0),-1),"")</f>
        <v/>
      </c>
      <c r="J7" s="19" t="str">
        <f>IFERROR(ROUND(VLOOKUP(J$3,data!$C$2:$N$209,'Local quiz data'!$A7,0),-1),"")</f>
        <v/>
      </c>
      <c r="K7" s="19" t="str">
        <f>IFERROR(ROUND(VLOOKUP(K$3,data!$C$2:$N$209,'Local quiz data'!$A7,0),-1),"")</f>
        <v/>
      </c>
      <c r="L7" s="19" t="str">
        <f>IFERROR(ROUND(VLOOKUP(L$3,data!$C$2:$N$209,'Local quiz data'!$A7,0),-1),"")</f>
        <v/>
      </c>
      <c r="M7" s="3">
        <f t="shared" si="0"/>
        <v>487700</v>
      </c>
      <c r="N7" s="20" t="s">
        <v>451</v>
      </c>
    </row>
    <row r="8" spans="1:14" ht="80" customHeight="1" x14ac:dyDescent="0.25">
      <c r="A8">
        <v>5</v>
      </c>
      <c r="B8" s="5" t="s">
        <v>12</v>
      </c>
      <c r="C8" s="5" t="s">
        <v>458</v>
      </c>
      <c r="D8" s="4" t="s">
        <v>11</v>
      </c>
      <c r="E8" s="19">
        <f>IFERROR(ROUND(VLOOKUP(E$3,data!$C$2:$N$211,'Local quiz data'!$A8,0),-2),"")</f>
        <v>1535000</v>
      </c>
      <c r="F8" s="19" t="str">
        <f>IFERROR(ROUND(VLOOKUP(F$3,data!$C$2:$N$209,'Local quiz data'!$A8,0),-1),"")</f>
        <v/>
      </c>
      <c r="G8" s="19" t="str">
        <f>IFERROR(ROUND(VLOOKUP(G$3,data!$C$2:$N$209,'Local quiz data'!$A8,0),-1),"")</f>
        <v/>
      </c>
      <c r="H8" s="19" t="str">
        <f>IFERROR(ROUND(VLOOKUP(H$3,data!$C$2:$N$209,'Local quiz data'!$A8,0),-1),"")</f>
        <v/>
      </c>
      <c r="I8" s="19" t="str">
        <f>IFERROR(ROUND(VLOOKUP(I$3,data!$C$2:$N$209,'Local quiz data'!$A8,0),-1),"")</f>
        <v/>
      </c>
      <c r="J8" s="19" t="str">
        <f>IFERROR(ROUND(VLOOKUP(J$3,data!$C$2:$N$209,'Local quiz data'!$A8,0),-1),"")</f>
        <v/>
      </c>
      <c r="K8" s="19" t="str">
        <f>IFERROR(ROUND(VLOOKUP(K$3,data!$C$2:$N$209,'Local quiz data'!$A8,0),-1),"")</f>
        <v/>
      </c>
      <c r="L8" s="19" t="str">
        <f>IFERROR(ROUND(VLOOKUP(L$3,data!$C$2:$N$209,'Local quiz data'!$A8,0),-1),"")</f>
        <v/>
      </c>
      <c r="M8" s="3">
        <f t="shared" si="0"/>
        <v>1535000</v>
      </c>
      <c r="N8" s="20" t="s">
        <v>451</v>
      </c>
    </row>
    <row r="9" spans="1:14" ht="80" customHeight="1" x14ac:dyDescent="0.25">
      <c r="A9">
        <v>2</v>
      </c>
      <c r="B9" s="5" t="s">
        <v>6</v>
      </c>
      <c r="C9" s="5" t="s">
        <v>459</v>
      </c>
      <c r="D9" s="21" t="s">
        <v>8</v>
      </c>
      <c r="E9" s="19">
        <f>IFERROR(ROUND(VLOOKUP(E$3,data!$C$2:$N$211,'Local quiz data'!$A9,0),-2),"")</f>
        <v>59039600</v>
      </c>
      <c r="F9" s="19" t="str">
        <f>IFERROR(ROUND(VLOOKUP(F$3,data!$C$2:$N$209,'Local quiz data'!$A9,0),-1),"")</f>
        <v/>
      </c>
      <c r="G9" s="19" t="str">
        <f>IFERROR(ROUND(VLOOKUP(G$3,data!$C$2:$N$209,'Local quiz data'!$A9,0),-1),"")</f>
        <v/>
      </c>
      <c r="H9" s="19" t="str">
        <f>IFERROR(ROUND(VLOOKUP(H$3,data!$C$2:$N$209,'Local quiz data'!$A9,0),-1),"")</f>
        <v/>
      </c>
      <c r="I9" s="19" t="str">
        <f>IFERROR(ROUND(VLOOKUP(I$3,data!$C$2:$N$209,'Local quiz data'!$A9,0),-1),"")</f>
        <v/>
      </c>
      <c r="J9" s="19" t="str">
        <f>IFERROR(ROUND(VLOOKUP(J$3,data!$C$2:$N$209,'Local quiz data'!$A9,0),-1),"")</f>
        <v/>
      </c>
      <c r="K9" s="19" t="str">
        <f>IFERROR(ROUND(VLOOKUP(K$3,data!$C$2:$N$209,'Local quiz data'!$A9,0),-1),"")</f>
        <v/>
      </c>
      <c r="L9" s="19" t="str">
        <f>IFERROR(ROUND(VLOOKUP(L$3,data!$C$2:$N$209,'Local quiz data'!$A9,0),-1),"")</f>
        <v/>
      </c>
      <c r="M9" s="3">
        <f t="shared" si="0"/>
        <v>59039600</v>
      </c>
      <c r="N9" s="20" t="s">
        <v>451</v>
      </c>
    </row>
  </sheetData>
  <sheetProtection algorithmName="SHA-512" hashValue="4nzixnRg7HzdoNyC9gXcNfZwLkt417Oku19aK4EhGSz0xQqxekFrB+nQjXt8Sl2Q3k877iL3NiOLciPlBhBZkQ==" saltValue="7yJWFC9JrmEd32zgxAFKpQ==" spinCount="100000" sheet="1" objects="1" scenarios="1" sort="0" autoFilter="0"/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91FD7F-B4EE-4A43-B57E-FF38B1030B76}">
          <x14:formula1>
            <xm:f>data!$C$3:$C$209</xm:f>
          </x14:formula1>
          <xm:sqref>F3:L3</xm:sqref>
        </x14:dataValidation>
        <x14:dataValidation type="list" allowBlank="1" showInputMessage="1" showErrorMessage="1" xr:uid="{262F0B28-5C82-834E-89FF-38ED9821EFD8}">
          <x14:formula1>
            <xm:f>data!$C$3:$C$211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3466-4CF3-474C-B9DD-29071FDD89D1}">
  <sheetPr codeName="Sheet2"/>
  <dimension ref="B1:O218"/>
  <sheetViews>
    <sheetView showGridLines="0" topLeftCell="B194" workbookViewId="0">
      <selection activeCell="B210" sqref="A210:XFD210"/>
    </sheetView>
  </sheetViews>
  <sheetFormatPr baseColWidth="10" defaultRowHeight="16" x14ac:dyDescent="0.2"/>
  <cols>
    <col min="1" max="1" width="0" hidden="1" customWidth="1"/>
    <col min="3" max="3" width="44.5" bestFit="1" customWidth="1"/>
    <col min="4" max="9" width="25" customWidth="1"/>
    <col min="10" max="14" width="21.6640625" customWidth="1"/>
  </cols>
  <sheetData>
    <row r="1" spans="2:15" hidden="1" x14ac:dyDescent="0.2">
      <c r="D1">
        <v>2</v>
      </c>
      <c r="E1">
        <v>3</v>
      </c>
      <c r="F1">
        <v>4</v>
      </c>
      <c r="G1">
        <v>5</v>
      </c>
      <c r="I1">
        <v>6</v>
      </c>
      <c r="J1" t="s">
        <v>434</v>
      </c>
    </row>
    <row r="2" spans="2:15" ht="76" x14ac:dyDescent="0.2">
      <c r="B2" s="11" t="s">
        <v>18</v>
      </c>
      <c r="C2" s="11" t="s">
        <v>433</v>
      </c>
      <c r="D2" s="12" t="s">
        <v>6</v>
      </c>
      <c r="E2" s="13" t="s">
        <v>9</v>
      </c>
      <c r="F2" s="13" t="s">
        <v>10</v>
      </c>
      <c r="G2" s="13" t="s">
        <v>12</v>
      </c>
      <c r="H2" s="13" t="s">
        <v>13</v>
      </c>
      <c r="I2" s="13" t="s">
        <v>14</v>
      </c>
      <c r="J2" s="9" t="s">
        <v>441</v>
      </c>
      <c r="K2" s="9" t="s">
        <v>442</v>
      </c>
      <c r="L2" s="9" t="s">
        <v>443</v>
      </c>
      <c r="M2" s="9" t="s">
        <v>444</v>
      </c>
      <c r="N2" s="9" t="s">
        <v>445</v>
      </c>
    </row>
    <row r="3" spans="2:15" x14ac:dyDescent="0.2">
      <c r="B3" s="14" t="s">
        <v>38</v>
      </c>
      <c r="C3" s="15" t="s">
        <v>226</v>
      </c>
      <c r="D3" s="16">
        <v>159064</v>
      </c>
      <c r="E3" s="16">
        <v>15535</v>
      </c>
      <c r="F3" s="16">
        <v>1818</v>
      </c>
      <c r="G3" s="16">
        <v>5131.0500000000011</v>
      </c>
      <c r="H3" s="17">
        <v>788</v>
      </c>
      <c r="I3" s="16">
        <v>1711</v>
      </c>
      <c r="J3" s="10">
        <v>9.7665090781069261E-2</v>
      </c>
      <c r="K3" s="10">
        <v>1.1429361766333048E-2</v>
      </c>
      <c r="L3" s="10">
        <v>3.2257770457174477E-2</v>
      </c>
      <c r="M3" s="10">
        <v>4.9539807876075037E-3</v>
      </c>
      <c r="N3" s="10">
        <v>1.0756676557863502E-2</v>
      </c>
      <c r="O3" s="1"/>
    </row>
    <row r="4" spans="2:15" x14ac:dyDescent="0.2">
      <c r="B4" s="14" t="s">
        <v>123</v>
      </c>
      <c r="C4" s="15" t="s">
        <v>227</v>
      </c>
      <c r="D4" s="16">
        <v>133421</v>
      </c>
      <c r="E4" s="16">
        <v>10727</v>
      </c>
      <c r="F4" s="16">
        <v>1135</v>
      </c>
      <c r="G4" s="16">
        <v>3699.5999999999995</v>
      </c>
      <c r="H4" s="17">
        <v>665</v>
      </c>
      <c r="I4" s="16">
        <v>915</v>
      </c>
      <c r="J4" s="10">
        <v>8.0399637238515675E-2</v>
      </c>
      <c r="K4" s="10">
        <v>8.5069067088389388E-3</v>
      </c>
      <c r="L4" s="10">
        <v>2.7728768334819853E-2</v>
      </c>
      <c r="M4" s="10">
        <v>4.9842228734606996E-3</v>
      </c>
      <c r="N4" s="10">
        <v>6.8579908710023159E-3</v>
      </c>
      <c r="O4" s="1"/>
    </row>
    <row r="5" spans="2:15" x14ac:dyDescent="0.2">
      <c r="B5" s="14" t="s">
        <v>164</v>
      </c>
      <c r="C5" s="15" t="s">
        <v>228</v>
      </c>
      <c r="D5" s="16">
        <v>215584</v>
      </c>
      <c r="E5" s="16">
        <v>16694</v>
      </c>
      <c r="F5" s="16">
        <v>1806</v>
      </c>
      <c r="G5" s="16">
        <v>5714.4000000000005</v>
      </c>
      <c r="H5" s="17">
        <v>1104</v>
      </c>
      <c r="I5" s="16">
        <v>1642</v>
      </c>
      <c r="J5" s="10">
        <v>7.7436173370936612E-2</v>
      </c>
      <c r="K5" s="10">
        <v>8.3772450645687984E-3</v>
      </c>
      <c r="L5" s="10">
        <v>2.6506605313937958E-2</v>
      </c>
      <c r="M5" s="10">
        <v>5.120973727178269E-3</v>
      </c>
      <c r="N5" s="10">
        <v>7.6165207065459406E-3</v>
      </c>
      <c r="O5" s="1"/>
    </row>
    <row r="6" spans="2:15" x14ac:dyDescent="0.2">
      <c r="B6" s="14" t="s">
        <v>101</v>
      </c>
      <c r="C6" s="15" t="s">
        <v>229</v>
      </c>
      <c r="D6" s="16">
        <v>223724</v>
      </c>
      <c r="E6" s="16">
        <v>8636</v>
      </c>
      <c r="F6" s="16">
        <v>1026</v>
      </c>
      <c r="G6" s="16">
        <v>2870.4000000000005</v>
      </c>
      <c r="H6" s="17">
        <v>518</v>
      </c>
      <c r="I6" s="16">
        <v>876</v>
      </c>
      <c r="J6" s="10">
        <v>3.8601133539539791E-2</v>
      </c>
      <c r="K6" s="10">
        <v>4.5860077595608877E-3</v>
      </c>
      <c r="L6" s="10">
        <v>1.2830094223239351E-2</v>
      </c>
      <c r="M6" s="10">
        <v>2.3153528454703115E-3</v>
      </c>
      <c r="N6" s="10">
        <v>3.9155387888648516E-3</v>
      </c>
      <c r="O6" s="1"/>
    </row>
    <row r="7" spans="2:15" x14ac:dyDescent="0.2">
      <c r="B7" s="14" t="s">
        <v>85</v>
      </c>
      <c r="C7" s="15" t="s">
        <v>230</v>
      </c>
      <c r="D7" s="16">
        <v>423130</v>
      </c>
      <c r="E7" s="16">
        <v>26978</v>
      </c>
      <c r="F7" s="16">
        <v>3521</v>
      </c>
      <c r="G7" s="16">
        <v>8689.2000000000007</v>
      </c>
      <c r="H7" s="17">
        <v>1104</v>
      </c>
      <c r="I7" s="16">
        <v>2739</v>
      </c>
      <c r="J7" s="10">
        <v>6.3758183064306473E-2</v>
      </c>
      <c r="K7" s="10">
        <v>8.3213196889844725E-3</v>
      </c>
      <c r="L7" s="10">
        <v>2.0535532814974122E-2</v>
      </c>
      <c r="M7" s="10">
        <v>2.609127218585305E-3</v>
      </c>
      <c r="N7" s="10">
        <v>6.4731879091532154E-3</v>
      </c>
      <c r="O7" s="1"/>
    </row>
    <row r="8" spans="2:15" x14ac:dyDescent="0.2">
      <c r="B8" s="14" t="s">
        <v>69</v>
      </c>
      <c r="C8" s="15" t="s">
        <v>231</v>
      </c>
      <c r="D8" s="16">
        <v>260302</v>
      </c>
      <c r="E8" s="16">
        <v>20743</v>
      </c>
      <c r="F8" s="16">
        <v>1845</v>
      </c>
      <c r="G8" s="16">
        <v>7214.4000000000005</v>
      </c>
      <c r="H8" s="17">
        <v>749</v>
      </c>
      <c r="I8" s="16">
        <v>1960</v>
      </c>
      <c r="J8" s="10">
        <v>7.968820831188389E-2</v>
      </c>
      <c r="K8" s="10">
        <v>7.0879209533541805E-3</v>
      </c>
      <c r="L8" s="10">
        <v>2.7715499688822986E-2</v>
      </c>
      <c r="M8" s="10">
        <v>2.877426988651643E-3</v>
      </c>
      <c r="N8" s="10">
        <v>7.5297154843220566E-3</v>
      </c>
      <c r="O8" s="1"/>
    </row>
    <row r="9" spans="2:15" x14ac:dyDescent="0.2">
      <c r="B9" s="14" t="s">
        <v>97</v>
      </c>
      <c r="C9" s="15" t="s">
        <v>232</v>
      </c>
      <c r="D9" s="16">
        <v>278874</v>
      </c>
      <c r="E9" s="16">
        <v>22859</v>
      </c>
      <c r="F9" s="16">
        <v>2408</v>
      </c>
      <c r="G9" s="16">
        <v>7403.8499999999995</v>
      </c>
      <c r="H9" s="17">
        <v>757</v>
      </c>
      <c r="I9" s="16">
        <v>1982</v>
      </c>
      <c r="J9" s="10">
        <v>8.1968917862547244E-2</v>
      </c>
      <c r="K9" s="10">
        <v>8.6347239255004059E-3</v>
      </c>
      <c r="L9" s="10">
        <v>2.654908668430904E-2</v>
      </c>
      <c r="M9" s="10">
        <v>2.7144875463470958E-3</v>
      </c>
      <c r="N9" s="10">
        <v>7.1071523340289879E-3</v>
      </c>
      <c r="O9" s="1"/>
    </row>
    <row r="10" spans="2:15" x14ac:dyDescent="0.2">
      <c r="B10" s="14" t="s">
        <v>63</v>
      </c>
      <c r="C10" s="15" t="s">
        <v>233</v>
      </c>
      <c r="D10" s="16">
        <v>117284</v>
      </c>
      <c r="E10" s="16">
        <v>10737</v>
      </c>
      <c r="F10" s="16">
        <v>1038</v>
      </c>
      <c r="G10" s="16">
        <v>3714.7499999999995</v>
      </c>
      <c r="H10" s="17">
        <v>735</v>
      </c>
      <c r="I10" s="16">
        <v>1199</v>
      </c>
      <c r="J10" s="10">
        <v>9.1547014085467754E-2</v>
      </c>
      <c r="K10" s="10">
        <v>8.8503120630264998E-3</v>
      </c>
      <c r="L10" s="10">
        <v>3.1673118242897577E-2</v>
      </c>
      <c r="M10" s="10">
        <v>6.2668394665939091E-3</v>
      </c>
      <c r="N10" s="10">
        <v>1.0223048327137546E-2</v>
      </c>
      <c r="O10" s="1"/>
    </row>
    <row r="11" spans="2:15" x14ac:dyDescent="0.2">
      <c r="B11" s="14" t="s">
        <v>170</v>
      </c>
      <c r="C11" s="15" t="s">
        <v>234</v>
      </c>
      <c r="D11" s="16">
        <v>207916</v>
      </c>
      <c r="E11" s="16">
        <v>18165</v>
      </c>
      <c r="F11" s="16">
        <v>2149</v>
      </c>
      <c r="G11" s="16">
        <v>5832.4500000000007</v>
      </c>
      <c r="H11" s="17">
        <v>1054</v>
      </c>
      <c r="I11" s="16">
        <v>1592</v>
      </c>
      <c r="J11" s="10">
        <v>8.7367013601646823E-2</v>
      </c>
      <c r="K11" s="10">
        <v>1.0335904884664961E-2</v>
      </c>
      <c r="L11" s="10">
        <v>2.8051953673598955E-2</v>
      </c>
      <c r="M11" s="10">
        <v>5.0693549317993806E-3</v>
      </c>
      <c r="N11" s="10">
        <v>7.6569383789607337E-3</v>
      </c>
      <c r="O11" s="1"/>
    </row>
    <row r="12" spans="2:15" x14ac:dyDescent="0.2">
      <c r="B12" s="14" t="s">
        <v>83</v>
      </c>
      <c r="C12" s="15" t="s">
        <v>235</v>
      </c>
      <c r="D12" s="16">
        <v>480256</v>
      </c>
      <c r="E12" s="16">
        <v>36283</v>
      </c>
      <c r="F12" s="16">
        <v>3616</v>
      </c>
      <c r="G12" s="16">
        <v>12374.7</v>
      </c>
      <c r="H12" s="17">
        <v>1206</v>
      </c>
      <c r="I12" s="16">
        <v>2973</v>
      </c>
      <c r="J12" s="10">
        <v>7.554929037846482E-2</v>
      </c>
      <c r="K12" s="10">
        <v>7.5293176972281448E-3</v>
      </c>
      <c r="L12" s="10">
        <v>2.5766882662579958E-2</v>
      </c>
      <c r="M12" s="10">
        <v>2.5111607142857145E-3</v>
      </c>
      <c r="N12" s="10">
        <v>6.1904484275053309E-3</v>
      </c>
      <c r="O12" s="1"/>
    </row>
    <row r="13" spans="2:15" x14ac:dyDescent="0.2">
      <c r="B13" s="14" t="s">
        <v>125</v>
      </c>
      <c r="C13" s="15" t="s">
        <v>236</v>
      </c>
      <c r="D13" s="16">
        <v>241255</v>
      </c>
      <c r="E13" s="16">
        <v>19152</v>
      </c>
      <c r="F13" s="16">
        <v>2105</v>
      </c>
      <c r="G13" s="16">
        <v>5995.05</v>
      </c>
      <c r="H13" s="17">
        <v>684</v>
      </c>
      <c r="I13" s="16">
        <v>1712</v>
      </c>
      <c r="J13" s="10">
        <v>7.938488321485565E-2</v>
      </c>
      <c r="K13" s="10">
        <v>8.7252077677146579E-3</v>
      </c>
      <c r="L13" s="10">
        <v>2.4849433172369484E-2</v>
      </c>
      <c r="M13" s="10">
        <v>2.835174400530559E-3</v>
      </c>
      <c r="N13" s="10">
        <v>7.0962259849536797E-3</v>
      </c>
      <c r="O13" s="1"/>
    </row>
    <row r="14" spans="2:15" x14ac:dyDescent="0.2">
      <c r="B14" s="14" t="s">
        <v>192</v>
      </c>
      <c r="C14" s="15" t="s">
        <v>237</v>
      </c>
      <c r="D14" s="16">
        <v>725150</v>
      </c>
      <c r="E14" s="16">
        <v>49875</v>
      </c>
      <c r="F14" s="16">
        <v>5545</v>
      </c>
      <c r="G14" s="16">
        <v>15740.099999999995</v>
      </c>
      <c r="H14" s="17">
        <v>2679</v>
      </c>
      <c r="I14" s="16">
        <v>4574</v>
      </c>
      <c r="J14" s="10">
        <v>6.8778873336551055E-2</v>
      </c>
      <c r="K14" s="10">
        <v>7.6466937874922428E-3</v>
      </c>
      <c r="L14" s="10">
        <v>2.1705991863752321E-2</v>
      </c>
      <c r="M14" s="10">
        <v>3.694408053506171E-3</v>
      </c>
      <c r="N14" s="10">
        <v>6.3076604840377852E-3</v>
      </c>
      <c r="O14" s="1"/>
    </row>
    <row r="15" spans="2:15" x14ac:dyDescent="0.2">
      <c r="B15" s="14" t="s">
        <v>181</v>
      </c>
      <c r="C15" s="15" t="s">
        <v>238</v>
      </c>
      <c r="D15" s="16">
        <v>336107</v>
      </c>
      <c r="E15" s="16">
        <v>16956</v>
      </c>
      <c r="F15" s="16">
        <v>1768</v>
      </c>
      <c r="G15" s="16">
        <v>5488.65</v>
      </c>
      <c r="H15" s="17">
        <v>657</v>
      </c>
      <c r="I15" s="16">
        <v>1789</v>
      </c>
      <c r="J15" s="10">
        <v>5.0448220358397772E-2</v>
      </c>
      <c r="K15" s="10">
        <v>5.2602296292549693E-3</v>
      </c>
      <c r="L15" s="10">
        <v>1.6330067508263737E-2</v>
      </c>
      <c r="M15" s="10">
        <v>1.95473465295278E-3</v>
      </c>
      <c r="N15" s="10">
        <v>5.3227097323173874E-3</v>
      </c>
      <c r="O15" s="1"/>
    </row>
    <row r="16" spans="2:15" x14ac:dyDescent="0.2">
      <c r="B16" s="14" t="s">
        <v>212</v>
      </c>
      <c r="C16" s="15" t="s">
        <v>239</v>
      </c>
      <c r="D16" s="16">
        <v>174986</v>
      </c>
      <c r="E16" s="16">
        <v>10922</v>
      </c>
      <c r="F16" s="16">
        <v>1073</v>
      </c>
      <c r="G16" s="16">
        <v>3770.7000000000003</v>
      </c>
      <c r="H16" s="17">
        <v>494</v>
      </c>
      <c r="I16" s="16">
        <v>1127</v>
      </c>
      <c r="J16" s="10">
        <v>6.2416421885179388E-2</v>
      </c>
      <c r="K16" s="10">
        <v>6.1319191249585682E-3</v>
      </c>
      <c r="L16" s="10">
        <v>2.154858102933949E-2</v>
      </c>
      <c r="M16" s="10">
        <v>2.8230829894963024E-3</v>
      </c>
      <c r="N16" s="10">
        <v>6.440515241219298E-3</v>
      </c>
      <c r="O16" s="1"/>
    </row>
    <row r="17" spans="2:15" x14ac:dyDescent="0.2">
      <c r="B17" s="14" t="s">
        <v>211</v>
      </c>
      <c r="C17" s="15" t="s">
        <v>240</v>
      </c>
      <c r="D17" s="16">
        <v>173268</v>
      </c>
      <c r="E17" s="16">
        <v>16077</v>
      </c>
      <c r="F17" s="16">
        <v>1565</v>
      </c>
      <c r="G17" s="16">
        <v>5243.4</v>
      </c>
      <c r="H17" s="17">
        <v>552</v>
      </c>
      <c r="I17" s="16">
        <v>1738</v>
      </c>
      <c r="J17" s="10">
        <v>9.2786896599487495E-2</v>
      </c>
      <c r="K17" s="10">
        <v>9.0322506175404584E-3</v>
      </c>
      <c r="L17" s="10">
        <v>3.0261790982755037E-2</v>
      </c>
      <c r="M17" s="10">
        <v>3.1858161922570815E-3</v>
      </c>
      <c r="N17" s="10">
        <v>1.0030703880693492E-2</v>
      </c>
      <c r="O17" s="1"/>
    </row>
    <row r="18" spans="2:15" x14ac:dyDescent="0.2">
      <c r="B18" s="14" t="s">
        <v>217</v>
      </c>
      <c r="C18" s="15" t="s">
        <v>241</v>
      </c>
      <c r="D18" s="16">
        <v>309149</v>
      </c>
      <c r="E18" s="16">
        <v>21417</v>
      </c>
      <c r="F18" s="16">
        <v>2031</v>
      </c>
      <c r="G18" s="16">
        <v>7512.9000000000005</v>
      </c>
      <c r="H18" s="17">
        <v>805</v>
      </c>
      <c r="I18" s="16">
        <v>2292</v>
      </c>
      <c r="J18" s="10">
        <v>6.9277274065256564E-2</v>
      </c>
      <c r="K18" s="10">
        <v>6.569647645633659E-3</v>
      </c>
      <c r="L18" s="10">
        <v>2.4301873853708085E-2</v>
      </c>
      <c r="M18" s="10">
        <v>2.6039223804702589E-3</v>
      </c>
      <c r="N18" s="10">
        <v>7.4139007404196685E-3</v>
      </c>
      <c r="O18" s="1"/>
    </row>
    <row r="19" spans="2:15" x14ac:dyDescent="0.2">
      <c r="B19" s="14" t="s">
        <v>157</v>
      </c>
      <c r="C19" s="15" t="s">
        <v>242</v>
      </c>
      <c r="D19" s="16">
        <v>142188</v>
      </c>
      <c r="E19" s="16">
        <v>9406</v>
      </c>
      <c r="F19" s="16">
        <v>972</v>
      </c>
      <c r="G19" s="16">
        <v>3254.25</v>
      </c>
      <c r="H19" s="17">
        <v>445</v>
      </c>
      <c r="I19" s="16">
        <v>910</v>
      </c>
      <c r="J19" s="10">
        <v>6.6151855290179196E-2</v>
      </c>
      <c r="K19" s="10">
        <v>6.8360199172925983E-3</v>
      </c>
      <c r="L19" s="10">
        <v>2.288695248544181E-2</v>
      </c>
      <c r="M19" s="10">
        <v>3.1296593242749037E-3</v>
      </c>
      <c r="N19" s="10">
        <v>6.3999774945846348E-3</v>
      </c>
      <c r="O19" s="1"/>
    </row>
    <row r="20" spans="2:15" x14ac:dyDescent="0.2">
      <c r="B20" s="14" t="s">
        <v>40</v>
      </c>
      <c r="C20" s="15" t="s">
        <v>243</v>
      </c>
      <c r="D20" s="16">
        <v>140322</v>
      </c>
      <c r="E20" s="16">
        <v>3918</v>
      </c>
      <c r="F20" s="16">
        <v>393</v>
      </c>
      <c r="G20" s="16">
        <v>1327.1999999999998</v>
      </c>
      <c r="H20" s="17">
        <v>231</v>
      </c>
      <c r="I20" s="16">
        <v>438</v>
      </c>
      <c r="J20" s="10">
        <v>2.7921494847564888E-2</v>
      </c>
      <c r="K20" s="10">
        <v>2.8007012442810108E-3</v>
      </c>
      <c r="L20" s="10">
        <v>9.4582460341215199E-3</v>
      </c>
      <c r="M20" s="10">
        <v>1.6462137084705178E-3</v>
      </c>
      <c r="N20" s="10">
        <v>3.1213922264505924E-3</v>
      </c>
      <c r="O20" s="1"/>
    </row>
    <row r="21" spans="2:15" x14ac:dyDescent="0.2">
      <c r="B21" s="14" t="s">
        <v>41</v>
      </c>
      <c r="C21" s="15" t="s">
        <v>244</v>
      </c>
      <c r="D21" s="16">
        <v>332972</v>
      </c>
      <c r="E21" s="16">
        <v>22898</v>
      </c>
      <c r="F21" s="16">
        <v>2399</v>
      </c>
      <c r="G21" s="16">
        <v>7724.5499999999984</v>
      </c>
      <c r="H21" s="17">
        <v>1054</v>
      </c>
      <c r="I21" s="16">
        <v>2621</v>
      </c>
      <c r="J21" s="10">
        <v>6.8768545102891529E-2</v>
      </c>
      <c r="K21" s="10">
        <v>7.204810014055236E-3</v>
      </c>
      <c r="L21" s="10">
        <v>2.3198797496486186E-2</v>
      </c>
      <c r="M21" s="10">
        <v>3.1654313275590738E-3</v>
      </c>
      <c r="N21" s="10">
        <v>7.8715327414917765E-3</v>
      </c>
      <c r="O21" s="1"/>
    </row>
    <row r="22" spans="2:15" x14ac:dyDescent="0.2">
      <c r="B22" s="14" t="s">
        <v>86</v>
      </c>
      <c r="C22" s="15" t="s">
        <v>245</v>
      </c>
      <c r="D22" s="16">
        <v>381221</v>
      </c>
      <c r="E22" s="16">
        <v>17859</v>
      </c>
      <c r="F22" s="16">
        <v>1657</v>
      </c>
      <c r="G22" s="16">
        <v>5901.7499999999991</v>
      </c>
      <c r="H22" s="17">
        <v>751</v>
      </c>
      <c r="I22" s="16">
        <v>1824</v>
      </c>
      <c r="J22" s="10">
        <v>4.6846842120449816E-2</v>
      </c>
      <c r="K22" s="10">
        <v>4.3465601317870736E-3</v>
      </c>
      <c r="L22" s="10">
        <v>1.5481177584655618E-2</v>
      </c>
      <c r="M22" s="10">
        <v>1.9699859136826144E-3</v>
      </c>
      <c r="N22" s="10">
        <v>4.7846262404222222E-3</v>
      </c>
      <c r="O22" s="1"/>
    </row>
    <row r="23" spans="2:15" x14ac:dyDescent="0.2">
      <c r="B23" s="14" t="s">
        <v>112</v>
      </c>
      <c r="C23" s="15" t="s">
        <v>246</v>
      </c>
      <c r="D23" s="16">
        <v>317787</v>
      </c>
      <c r="E23" s="16">
        <v>18712</v>
      </c>
      <c r="F23" s="16">
        <v>2505</v>
      </c>
      <c r="G23" s="16">
        <v>6130.6500000000015</v>
      </c>
      <c r="H23" s="17">
        <v>1016</v>
      </c>
      <c r="I23" s="16">
        <v>1835</v>
      </c>
      <c r="J23" s="10">
        <v>5.888220726461435E-2</v>
      </c>
      <c r="K23" s="10">
        <v>7.8826383709843378E-3</v>
      </c>
      <c r="L23" s="10">
        <v>1.9291695380868321E-2</v>
      </c>
      <c r="M23" s="10">
        <v>3.197110013940155E-3</v>
      </c>
      <c r="N23" s="10">
        <v>5.7743079484056927E-3</v>
      </c>
      <c r="O23" s="1"/>
    </row>
    <row r="24" spans="2:15" x14ac:dyDescent="0.2">
      <c r="B24" s="14" t="s">
        <v>169</v>
      </c>
      <c r="C24" s="15" t="s">
        <v>247</v>
      </c>
      <c r="D24" s="16">
        <v>517649</v>
      </c>
      <c r="E24" s="16">
        <v>29487</v>
      </c>
      <c r="F24" s="16">
        <v>3375</v>
      </c>
      <c r="G24" s="16">
        <v>9680.2499999999964</v>
      </c>
      <c r="H24" s="17">
        <v>1875</v>
      </c>
      <c r="I24" s="16">
        <v>3105</v>
      </c>
      <c r="J24" s="10">
        <v>5.6963309114863546E-2</v>
      </c>
      <c r="K24" s="10">
        <v>6.5198619141541856E-3</v>
      </c>
      <c r="L24" s="10">
        <v>1.8700412827997344E-2</v>
      </c>
      <c r="M24" s="10">
        <v>3.6221455078634364E-3</v>
      </c>
      <c r="N24" s="10">
        <v>5.9982729610218504E-3</v>
      </c>
      <c r="O24" s="1"/>
    </row>
    <row r="25" spans="2:15" x14ac:dyDescent="0.2">
      <c r="B25" s="14" t="s">
        <v>126</v>
      </c>
      <c r="C25" s="15" t="s">
        <v>248</v>
      </c>
      <c r="D25" s="16">
        <v>349066</v>
      </c>
      <c r="E25" s="16">
        <v>28760</v>
      </c>
      <c r="F25" s="16">
        <v>3360</v>
      </c>
      <c r="G25" s="16">
        <v>9105.4500000000007</v>
      </c>
      <c r="H25" s="17">
        <v>1144</v>
      </c>
      <c r="I25" s="16">
        <v>2793</v>
      </c>
      <c r="J25" s="10">
        <v>8.239129562890686E-2</v>
      </c>
      <c r="K25" s="10">
        <v>9.6256868328625528E-3</v>
      </c>
      <c r="L25" s="10">
        <v>2.6085181598895339E-2</v>
      </c>
      <c r="M25" s="10">
        <v>3.2773171835698695E-3</v>
      </c>
      <c r="N25" s="10">
        <v>8.0013521798169979E-3</v>
      </c>
      <c r="O25" s="1"/>
    </row>
    <row r="26" spans="2:15" x14ac:dyDescent="0.2">
      <c r="B26" s="14" t="s">
        <v>218</v>
      </c>
      <c r="C26" s="15" t="s">
        <v>249</v>
      </c>
      <c r="D26" s="16">
        <v>203952</v>
      </c>
      <c r="E26" s="16">
        <v>15310</v>
      </c>
      <c r="F26" s="16">
        <v>1458</v>
      </c>
      <c r="G26" s="16">
        <v>5333.3999999999978</v>
      </c>
      <c r="H26" s="17">
        <v>825</v>
      </c>
      <c r="I26" s="16">
        <v>1673</v>
      </c>
      <c r="J26" s="10">
        <v>7.5066682356632927E-2</v>
      </c>
      <c r="K26" s="10">
        <v>7.1487408802071075E-3</v>
      </c>
      <c r="L26" s="10">
        <v>2.6150270651918089E-2</v>
      </c>
      <c r="M26" s="10">
        <v>4.0450694281007294E-3</v>
      </c>
      <c r="N26" s="10">
        <v>8.20291048874245E-3</v>
      </c>
      <c r="O26" s="1"/>
    </row>
    <row r="27" spans="2:15" x14ac:dyDescent="0.2">
      <c r="B27" s="14" t="s">
        <v>42</v>
      </c>
      <c r="C27" s="15" t="s">
        <v>250</v>
      </c>
      <c r="D27" s="16">
        <v>220467</v>
      </c>
      <c r="E27" s="16">
        <v>16355</v>
      </c>
      <c r="F27" s="16">
        <v>1713</v>
      </c>
      <c r="G27" s="16">
        <v>5778.1500000000005</v>
      </c>
      <c r="H27" s="17">
        <v>728</v>
      </c>
      <c r="I27" s="16">
        <v>1526</v>
      </c>
      <c r="J27" s="10">
        <v>7.418343788412779E-2</v>
      </c>
      <c r="K27" s="10">
        <v>7.769870320728272E-3</v>
      </c>
      <c r="L27" s="10">
        <v>2.6208684292887374E-2</v>
      </c>
      <c r="M27" s="10">
        <v>3.3020814906539299E-3</v>
      </c>
      <c r="N27" s="10">
        <v>6.921670816947661E-3</v>
      </c>
      <c r="O27" s="1"/>
    </row>
    <row r="28" spans="2:15" x14ac:dyDescent="0.2">
      <c r="B28" s="14" t="s">
        <v>73</v>
      </c>
      <c r="C28" s="15" t="s">
        <v>251</v>
      </c>
      <c r="D28" s="16">
        <v>967307</v>
      </c>
      <c r="E28" s="16">
        <v>69917</v>
      </c>
      <c r="F28" s="16">
        <v>7622</v>
      </c>
      <c r="G28" s="16">
        <v>23474.699999999997</v>
      </c>
      <c r="H28" s="17">
        <v>3099</v>
      </c>
      <c r="I28" s="16">
        <v>6342</v>
      </c>
      <c r="J28" s="10">
        <v>7.2280051731249753E-2</v>
      </c>
      <c r="K28" s="10">
        <v>7.8796080251667781E-3</v>
      </c>
      <c r="L28" s="10">
        <v>2.4268096891679681E-2</v>
      </c>
      <c r="M28" s="10">
        <v>3.2037398674877779E-3</v>
      </c>
      <c r="N28" s="10">
        <v>6.55634664072523E-3</v>
      </c>
      <c r="O28" s="1"/>
    </row>
    <row r="29" spans="2:15" x14ac:dyDescent="0.2">
      <c r="B29" s="14" t="s">
        <v>104</v>
      </c>
      <c r="C29" s="15" t="s">
        <v>252</v>
      </c>
      <c r="D29" s="16">
        <v>284506</v>
      </c>
      <c r="E29" s="16">
        <v>10870</v>
      </c>
      <c r="F29" s="16">
        <v>1125</v>
      </c>
      <c r="G29" s="16">
        <v>3790.0500000000006</v>
      </c>
      <c r="H29" s="17">
        <v>282</v>
      </c>
      <c r="I29" s="16">
        <v>1352</v>
      </c>
      <c r="J29" s="10">
        <v>3.8206575608247278E-2</v>
      </c>
      <c r="K29" s="10">
        <v>3.9542224065573306E-3</v>
      </c>
      <c r="L29" s="10">
        <v>1.3321511672864546E-2</v>
      </c>
      <c r="M29" s="10">
        <v>9.9119174991037099E-4</v>
      </c>
      <c r="N29" s="10">
        <v>4.7520966165915659E-3</v>
      </c>
      <c r="O29" s="1"/>
    </row>
    <row r="30" spans="2:15" x14ac:dyDescent="0.2">
      <c r="B30" s="14" t="s">
        <v>184</v>
      </c>
      <c r="C30" s="15" t="s">
        <v>253</v>
      </c>
      <c r="D30" s="16">
        <v>133160</v>
      </c>
      <c r="E30" s="16">
        <v>11432</v>
      </c>
      <c r="F30" s="16">
        <v>1029</v>
      </c>
      <c r="G30" s="16">
        <v>3934.65</v>
      </c>
      <c r="H30" s="17">
        <v>751</v>
      </c>
      <c r="I30" s="16">
        <v>1051</v>
      </c>
      <c r="J30" s="10">
        <v>8.5851607089215978E-2</v>
      </c>
      <c r="K30" s="10">
        <v>7.7275458095524179E-3</v>
      </c>
      <c r="L30" s="10">
        <v>2.9548287774106338E-2</v>
      </c>
      <c r="M30" s="10">
        <v>5.6398317813157106E-3</v>
      </c>
      <c r="N30" s="10">
        <v>7.8927605887653945E-3</v>
      </c>
      <c r="O30" s="1"/>
    </row>
    <row r="31" spans="2:15" x14ac:dyDescent="0.2">
      <c r="B31" s="14" t="s">
        <v>122</v>
      </c>
      <c r="C31" s="15" t="s">
        <v>254</v>
      </c>
      <c r="D31" s="16">
        <v>225726</v>
      </c>
      <c r="E31" s="16">
        <v>20594</v>
      </c>
      <c r="F31" s="16">
        <v>2375</v>
      </c>
      <c r="G31" s="16">
        <v>6837.2999999999993</v>
      </c>
      <c r="H31" s="17">
        <v>708</v>
      </c>
      <c r="I31" s="16">
        <v>1914</v>
      </c>
      <c r="J31" s="10">
        <v>9.1234505550977729E-2</v>
      </c>
      <c r="K31" s="10">
        <v>1.0521605840709533E-2</v>
      </c>
      <c r="L31" s="10">
        <v>3.0290263416708749E-2</v>
      </c>
      <c r="M31" s="10">
        <v>3.1365460779883576E-3</v>
      </c>
      <c r="N31" s="10">
        <v>8.4793067701549665E-3</v>
      </c>
      <c r="O31" s="1"/>
    </row>
    <row r="32" spans="2:15" x14ac:dyDescent="0.2">
      <c r="B32" s="14" t="s">
        <v>94</v>
      </c>
      <c r="C32" s="15" t="s">
        <v>255</v>
      </c>
      <c r="D32" s="16">
        <v>185146</v>
      </c>
      <c r="E32" s="16">
        <v>19756</v>
      </c>
      <c r="F32" s="16">
        <v>1876</v>
      </c>
      <c r="G32" s="16">
        <v>6497.55</v>
      </c>
      <c r="H32" s="17">
        <v>384</v>
      </c>
      <c r="I32" s="16">
        <v>1644</v>
      </c>
      <c r="J32" s="10">
        <v>0.10670497877350847</v>
      </c>
      <c r="K32" s="10">
        <v>1.0132544046320201E-2</v>
      </c>
      <c r="L32" s="10">
        <v>3.5094195931859182E-2</v>
      </c>
      <c r="M32" s="10">
        <v>2.0740388666241776E-3</v>
      </c>
      <c r="N32" s="10">
        <v>8.8794788977347612E-3</v>
      </c>
      <c r="O32" s="1"/>
    </row>
    <row r="33" spans="2:15" x14ac:dyDescent="0.2">
      <c r="B33" s="14" t="s">
        <v>92</v>
      </c>
      <c r="C33" s="15" t="s">
        <v>256</v>
      </c>
      <c r="D33" s="16">
        <v>229580</v>
      </c>
      <c r="E33" s="16">
        <v>9925</v>
      </c>
      <c r="F33" s="16">
        <v>1112</v>
      </c>
      <c r="G33" s="16">
        <v>3399.8999999999992</v>
      </c>
      <c r="H33" s="17">
        <v>197</v>
      </c>
      <c r="I33" s="16">
        <v>1037</v>
      </c>
      <c r="J33" s="10">
        <v>4.3231117693178847E-2</v>
      </c>
      <c r="K33" s="10">
        <v>4.8436274936841184E-3</v>
      </c>
      <c r="L33" s="10">
        <v>1.4809216830734381E-2</v>
      </c>
      <c r="M33" s="10">
        <v>8.5808868368324762E-4</v>
      </c>
      <c r="N33" s="10">
        <v>4.5169439846676537E-3</v>
      </c>
      <c r="O33" s="1"/>
    </row>
    <row r="34" spans="2:15" x14ac:dyDescent="0.2">
      <c r="B34" s="14" t="s">
        <v>162</v>
      </c>
      <c r="C34" s="15" t="s">
        <v>257</v>
      </c>
      <c r="D34" s="16">
        <v>343592</v>
      </c>
      <c r="E34" s="16">
        <v>30113</v>
      </c>
      <c r="F34" s="16">
        <v>3294</v>
      </c>
      <c r="G34" s="16">
        <v>9477.0000000000018</v>
      </c>
      <c r="H34" s="17">
        <v>1260</v>
      </c>
      <c r="I34" s="16">
        <v>2627</v>
      </c>
      <c r="J34" s="10">
        <v>8.7641737875154252E-2</v>
      </c>
      <c r="K34" s="10">
        <v>9.5869519662855947E-3</v>
      </c>
      <c r="L34" s="10">
        <v>2.7582132296444625E-2</v>
      </c>
      <c r="M34" s="10">
        <v>3.6671400963933969E-3</v>
      </c>
      <c r="N34" s="10">
        <v>7.6456960581154391E-3</v>
      </c>
      <c r="O34" s="1"/>
    </row>
    <row r="35" spans="2:15" x14ac:dyDescent="0.2">
      <c r="B35" s="14" t="s">
        <v>213</v>
      </c>
      <c r="C35" s="15" t="s">
        <v>258</v>
      </c>
      <c r="D35" s="16">
        <v>183432</v>
      </c>
      <c r="E35" s="16">
        <v>15325</v>
      </c>
      <c r="F35" s="16">
        <v>1395</v>
      </c>
      <c r="G35" s="16">
        <v>5423.7</v>
      </c>
      <c r="H35" s="17">
        <v>720</v>
      </c>
      <c r="I35" s="16">
        <v>1473</v>
      </c>
      <c r="J35" s="10">
        <v>8.3545946181691311E-2</v>
      </c>
      <c r="K35" s="10">
        <v>7.6049980374198614E-3</v>
      </c>
      <c r="L35" s="10">
        <v>2.956790527279864E-2</v>
      </c>
      <c r="M35" s="10">
        <v>3.9251602773779926E-3</v>
      </c>
      <c r="N35" s="10">
        <v>8.0302237341358107E-3</v>
      </c>
      <c r="O35" s="1"/>
    </row>
    <row r="36" spans="2:15" x14ac:dyDescent="0.2">
      <c r="B36" s="14" t="s">
        <v>105</v>
      </c>
      <c r="C36" s="15" t="s">
        <v>259</v>
      </c>
      <c r="D36" s="16">
        <v>318787</v>
      </c>
      <c r="E36" s="16">
        <v>9426</v>
      </c>
      <c r="F36" s="16">
        <v>894</v>
      </c>
      <c r="G36" s="16">
        <v>3362.4</v>
      </c>
      <c r="H36" s="17">
        <v>226</v>
      </c>
      <c r="I36" s="16">
        <v>917</v>
      </c>
      <c r="J36" s="10">
        <v>2.9568332460232067E-2</v>
      </c>
      <c r="K36" s="10">
        <v>2.8043803542804444E-3</v>
      </c>
      <c r="L36" s="10">
        <v>1.0547481547240008E-2</v>
      </c>
      <c r="M36" s="10">
        <v>7.0893731551161117E-4</v>
      </c>
      <c r="N36" s="10">
        <v>2.8765288421422454E-3</v>
      </c>
      <c r="O36" s="1"/>
    </row>
    <row r="37" spans="2:15" x14ac:dyDescent="0.2">
      <c r="B37" s="14" t="s">
        <v>138</v>
      </c>
      <c r="C37" s="15" t="s">
        <v>260</v>
      </c>
      <c r="D37" s="16">
        <v>514819</v>
      </c>
      <c r="E37" s="16">
        <v>62721</v>
      </c>
      <c r="F37" s="16">
        <v>7702</v>
      </c>
      <c r="G37" s="16">
        <v>19493.849999999995</v>
      </c>
      <c r="H37" s="17">
        <v>3226</v>
      </c>
      <c r="I37" s="16">
        <v>5693</v>
      </c>
      <c r="J37" s="10">
        <v>0.12183116784734052</v>
      </c>
      <c r="K37" s="10">
        <v>1.4960597802334413E-2</v>
      </c>
      <c r="L37" s="10">
        <v>3.786544397157058E-2</v>
      </c>
      <c r="M37" s="10">
        <v>6.2662799935511316E-3</v>
      </c>
      <c r="N37" s="10">
        <v>1.1058255425693301E-2</v>
      </c>
      <c r="O37" s="1"/>
    </row>
    <row r="38" spans="2:15" x14ac:dyDescent="0.2">
      <c r="B38" s="14" t="s">
        <v>165</v>
      </c>
      <c r="C38" s="15" t="s">
        <v>261</v>
      </c>
      <c r="D38" s="16">
        <v>78532</v>
      </c>
      <c r="E38" s="16">
        <v>4687</v>
      </c>
      <c r="F38" s="16">
        <v>438</v>
      </c>
      <c r="G38" s="16">
        <v>1630.3500000000001</v>
      </c>
      <c r="H38" s="17">
        <v>248</v>
      </c>
      <c r="I38" s="16">
        <v>536</v>
      </c>
      <c r="J38" s="10">
        <v>5.9682677125248308E-2</v>
      </c>
      <c r="K38" s="10">
        <v>5.5773442673050476E-3</v>
      </c>
      <c r="L38" s="10">
        <v>2.0760327000458413E-2</v>
      </c>
      <c r="M38" s="10">
        <v>3.157948352264045E-3</v>
      </c>
      <c r="N38" s="10">
        <v>6.8252432129577755E-3</v>
      </c>
      <c r="O38" s="1"/>
    </row>
    <row r="39" spans="2:15" x14ac:dyDescent="0.2">
      <c r="B39" s="14" t="s">
        <v>191</v>
      </c>
      <c r="C39" s="15" t="s">
        <v>262</v>
      </c>
      <c r="D39" s="16">
        <v>513591</v>
      </c>
      <c r="E39" s="16">
        <v>34897</v>
      </c>
      <c r="F39" s="16">
        <v>4063</v>
      </c>
      <c r="G39" s="16">
        <v>11165.7</v>
      </c>
      <c r="H39" s="17">
        <v>1160</v>
      </c>
      <c r="I39" s="16">
        <v>2898</v>
      </c>
      <c r="J39" s="10">
        <v>6.7947062935292873E-2</v>
      </c>
      <c r="K39" s="10">
        <v>7.9109641718799594E-3</v>
      </c>
      <c r="L39" s="10">
        <v>2.1740451059305946E-2</v>
      </c>
      <c r="M39" s="10">
        <v>2.2586065565790678E-3</v>
      </c>
      <c r="N39" s="10">
        <v>5.6426222422121886E-3</v>
      </c>
      <c r="O39" s="1"/>
    </row>
    <row r="40" spans="2:15" x14ac:dyDescent="0.2">
      <c r="B40" s="14" t="s">
        <v>139</v>
      </c>
      <c r="C40" s="15" t="s">
        <v>263</v>
      </c>
      <c r="D40" s="16">
        <v>133425</v>
      </c>
      <c r="E40" s="16">
        <v>8113</v>
      </c>
      <c r="F40" s="16">
        <v>970</v>
      </c>
      <c r="G40" s="16">
        <v>2707.9499999999994</v>
      </c>
      <c r="H40" s="17">
        <v>190</v>
      </c>
      <c r="I40" s="16">
        <v>800</v>
      </c>
      <c r="J40" s="10">
        <v>6.080569608394229E-2</v>
      </c>
      <c r="K40" s="10">
        <v>7.2700018737118233E-3</v>
      </c>
      <c r="L40" s="10">
        <v>2.0295671725688583E-2</v>
      </c>
      <c r="M40" s="10">
        <v>1.424020985572419E-3</v>
      </c>
      <c r="N40" s="10">
        <v>5.9958778339891322E-3</v>
      </c>
      <c r="O40" s="1"/>
    </row>
    <row r="41" spans="2:15" x14ac:dyDescent="0.2">
      <c r="B41" s="14" t="s">
        <v>140</v>
      </c>
      <c r="C41" s="15" t="s">
        <v>264</v>
      </c>
      <c r="D41" s="16">
        <v>412027</v>
      </c>
      <c r="E41" s="16">
        <v>24008</v>
      </c>
      <c r="F41" s="16">
        <v>2671</v>
      </c>
      <c r="G41" s="16">
        <v>7930.05</v>
      </c>
      <c r="H41" s="17">
        <v>1694</v>
      </c>
      <c r="I41" s="16">
        <v>2251</v>
      </c>
      <c r="J41" s="10">
        <v>5.8268026124501549E-2</v>
      </c>
      <c r="K41" s="10">
        <v>6.4825848791462692E-3</v>
      </c>
      <c r="L41" s="10">
        <v>1.924643287939868E-2</v>
      </c>
      <c r="M41" s="10">
        <v>4.1113810502709774E-3</v>
      </c>
      <c r="N41" s="10">
        <v>5.4632342055253658E-3</v>
      </c>
      <c r="O41" s="1"/>
    </row>
    <row r="42" spans="2:15" x14ac:dyDescent="0.2">
      <c r="B42" s="14" t="s">
        <v>24</v>
      </c>
      <c r="C42" s="15" t="s">
        <v>265</v>
      </c>
      <c r="D42" s="16">
        <v>108273</v>
      </c>
      <c r="E42" s="16">
        <v>9528</v>
      </c>
      <c r="F42" s="16">
        <v>1017</v>
      </c>
      <c r="G42" s="16">
        <v>3165.4499999999994</v>
      </c>
      <c r="H42" s="17">
        <v>552</v>
      </c>
      <c r="I42" s="16">
        <v>1029</v>
      </c>
      <c r="J42" s="10">
        <v>8.7999778338089835E-2</v>
      </c>
      <c r="K42" s="10">
        <v>9.3929234435177738E-3</v>
      </c>
      <c r="L42" s="10">
        <v>2.9235820564683709E-2</v>
      </c>
      <c r="M42" s="10">
        <v>5.0982239339447503E-3</v>
      </c>
      <c r="N42" s="10">
        <v>9.5037543986035301E-3</v>
      </c>
      <c r="O42" s="1"/>
    </row>
    <row r="43" spans="2:15" x14ac:dyDescent="0.2">
      <c r="B43" s="14" t="s">
        <v>117</v>
      </c>
      <c r="C43" s="15" t="s">
        <v>266</v>
      </c>
      <c r="D43" s="16">
        <v>268798</v>
      </c>
      <c r="E43" s="16">
        <v>21080</v>
      </c>
      <c r="F43" s="16">
        <v>2099</v>
      </c>
      <c r="G43" s="16">
        <v>6794.8499999999985</v>
      </c>
      <c r="H43" s="17">
        <v>894</v>
      </c>
      <c r="I43" s="16">
        <v>1687</v>
      </c>
      <c r="J43" s="10">
        <v>7.8423202553590435E-2</v>
      </c>
      <c r="K43" s="10">
        <v>7.8088378633769592E-3</v>
      </c>
      <c r="L43" s="10">
        <v>2.5278647906606444E-2</v>
      </c>
      <c r="M43" s="10">
        <v>3.325917603553598E-3</v>
      </c>
      <c r="N43" s="10">
        <v>6.2760883637527068E-3</v>
      </c>
      <c r="O43" s="1"/>
    </row>
    <row r="44" spans="2:15" x14ac:dyDescent="0.2">
      <c r="B44" s="14" t="s">
        <v>70</v>
      </c>
      <c r="C44" s="15" t="s">
        <v>267</v>
      </c>
      <c r="D44" s="16">
        <v>320467</v>
      </c>
      <c r="E44" s="16">
        <v>26482</v>
      </c>
      <c r="F44" s="16">
        <v>2496</v>
      </c>
      <c r="G44" s="16">
        <v>8920.0500000000029</v>
      </c>
      <c r="H44" s="17">
        <v>1174</v>
      </c>
      <c r="I44" s="16">
        <v>2655</v>
      </c>
      <c r="J44" s="10">
        <v>8.2635653593037664E-2</v>
      </c>
      <c r="K44" s="10">
        <v>7.7886334630398761E-3</v>
      </c>
      <c r="L44" s="10">
        <v>2.7834535225155797E-2</v>
      </c>
      <c r="M44" s="10">
        <v>3.6634037201958391E-3</v>
      </c>
      <c r="N44" s="10">
        <v>8.2847843927767919E-3</v>
      </c>
      <c r="O44" s="1"/>
    </row>
    <row r="45" spans="2:15" x14ac:dyDescent="0.2">
      <c r="B45" s="14" t="s">
        <v>146</v>
      </c>
      <c r="C45" s="15" t="s">
        <v>268</v>
      </c>
      <c r="D45" s="16">
        <v>800823</v>
      </c>
      <c r="E45" s="16">
        <v>91549</v>
      </c>
      <c r="F45" s="16">
        <v>11352</v>
      </c>
      <c r="G45" s="16">
        <v>28823.700000000004</v>
      </c>
      <c r="H45" s="17">
        <v>3972</v>
      </c>
      <c r="I45" s="16">
        <v>8045</v>
      </c>
      <c r="J45" s="10">
        <v>0.11431864469427076</v>
      </c>
      <c r="K45" s="10">
        <v>1.4175417039720388E-2</v>
      </c>
      <c r="L45" s="10">
        <v>3.5992597615203362E-2</v>
      </c>
      <c r="M45" s="10">
        <v>4.9598975054412769E-3</v>
      </c>
      <c r="N45" s="10">
        <v>1.004591526467147E-2</v>
      </c>
      <c r="O45" s="1"/>
    </row>
    <row r="46" spans="2:15" x14ac:dyDescent="0.2">
      <c r="B46" s="14" t="s">
        <v>195</v>
      </c>
      <c r="C46" s="15" t="s">
        <v>269</v>
      </c>
      <c r="D46" s="16">
        <v>319254</v>
      </c>
      <c r="E46" s="16">
        <v>30546</v>
      </c>
      <c r="F46" s="16">
        <v>2907</v>
      </c>
      <c r="G46" s="16">
        <v>9746.1</v>
      </c>
      <c r="H46" s="17">
        <v>739</v>
      </c>
      <c r="I46" s="16">
        <v>2689</v>
      </c>
      <c r="J46" s="10">
        <v>9.5679302373658598E-2</v>
      </c>
      <c r="K46" s="10">
        <v>9.1056024356781749E-3</v>
      </c>
      <c r="L46" s="10">
        <v>3.0527730271194722E-2</v>
      </c>
      <c r="M46" s="10">
        <v>2.314771310617878E-3</v>
      </c>
      <c r="N46" s="10">
        <v>8.4227605605567985E-3</v>
      </c>
      <c r="O46" s="1"/>
    </row>
    <row r="47" spans="2:15" x14ac:dyDescent="0.2">
      <c r="B47" s="14" t="s">
        <v>23</v>
      </c>
      <c r="C47" s="15" t="s">
        <v>270</v>
      </c>
      <c r="D47" s="16">
        <v>292023</v>
      </c>
      <c r="E47" s="16">
        <v>25757</v>
      </c>
      <c r="F47" s="16">
        <v>2213</v>
      </c>
      <c r="G47" s="16">
        <v>8974.35</v>
      </c>
      <c r="H47" s="17">
        <v>1832</v>
      </c>
      <c r="I47" s="16">
        <v>2899</v>
      </c>
      <c r="J47" s="10">
        <v>8.8201956695191819E-2</v>
      </c>
      <c r="K47" s="10">
        <v>7.5781702126202386E-3</v>
      </c>
      <c r="L47" s="10">
        <v>3.0731654698431289E-2</v>
      </c>
      <c r="M47" s="10">
        <v>6.2734784588885121E-3</v>
      </c>
      <c r="N47" s="10">
        <v>9.9273002468983611E-3</v>
      </c>
      <c r="O47" s="1"/>
    </row>
    <row r="48" spans="2:15" x14ac:dyDescent="0.2">
      <c r="B48" s="14" t="s">
        <v>88</v>
      </c>
      <c r="C48" s="15" t="s">
        <v>271</v>
      </c>
      <c r="D48" s="16">
        <v>437126</v>
      </c>
      <c r="E48" s="16">
        <v>21027</v>
      </c>
      <c r="F48" s="16">
        <v>2109</v>
      </c>
      <c r="G48" s="16">
        <v>7040.4000000000005</v>
      </c>
      <c r="H48" s="17">
        <v>1115</v>
      </c>
      <c r="I48" s="16">
        <v>2176</v>
      </c>
      <c r="J48" s="10">
        <v>4.8102835338094736E-2</v>
      </c>
      <c r="K48" s="10">
        <v>4.8246958542845766E-3</v>
      </c>
      <c r="L48" s="10">
        <v>1.6106111281415428E-2</v>
      </c>
      <c r="M48" s="10">
        <v>2.5507519571016136E-3</v>
      </c>
      <c r="N48" s="10">
        <v>4.977969738702342E-3</v>
      </c>
      <c r="O48" s="1"/>
    </row>
    <row r="49" spans="2:15" x14ac:dyDescent="0.2">
      <c r="B49" s="14" t="s">
        <v>74</v>
      </c>
      <c r="C49" s="15" t="s">
        <v>272</v>
      </c>
      <c r="D49" s="16">
        <v>598086</v>
      </c>
      <c r="E49" s="16">
        <v>47498</v>
      </c>
      <c r="F49" s="16">
        <v>5138</v>
      </c>
      <c r="G49" s="16">
        <v>15080.400000000003</v>
      </c>
      <c r="H49" s="17">
        <v>2193</v>
      </c>
      <c r="I49" s="16">
        <v>4234</v>
      </c>
      <c r="J49" s="10">
        <v>7.941667251866788E-2</v>
      </c>
      <c r="K49" s="10">
        <v>8.5907377868734598E-3</v>
      </c>
      <c r="L49" s="10">
        <v>2.5214434044602288E-2</v>
      </c>
      <c r="M49" s="10">
        <v>3.6666967626729267E-3</v>
      </c>
      <c r="N49" s="10">
        <v>7.0792494724838907E-3</v>
      </c>
      <c r="O49" s="1"/>
    </row>
    <row r="50" spans="2:15" x14ac:dyDescent="0.2">
      <c r="B50" s="14" t="s">
        <v>210</v>
      </c>
      <c r="C50" s="15" t="s">
        <v>273</v>
      </c>
      <c r="D50" s="16">
        <v>381783</v>
      </c>
      <c r="E50" s="16">
        <v>29103</v>
      </c>
      <c r="F50" s="16">
        <v>2865</v>
      </c>
      <c r="G50" s="16">
        <v>10338.900000000001</v>
      </c>
      <c r="H50" s="17">
        <v>1289</v>
      </c>
      <c r="I50" s="16">
        <v>2847</v>
      </c>
      <c r="J50" s="10">
        <v>7.622916683037223E-2</v>
      </c>
      <c r="K50" s="10">
        <v>7.5042628927951219E-3</v>
      </c>
      <c r="L50" s="10">
        <v>2.7080566709361081E-2</v>
      </c>
      <c r="M50" s="10">
        <v>3.3762634795158506E-3</v>
      </c>
      <c r="N50" s="10">
        <v>7.4571156913744198E-3</v>
      </c>
      <c r="O50" s="1"/>
    </row>
    <row r="51" spans="2:15" x14ac:dyDescent="0.2">
      <c r="B51" s="14" t="s">
        <v>55</v>
      </c>
      <c r="C51" s="15" t="s">
        <v>274</v>
      </c>
      <c r="D51" s="16">
        <v>331132</v>
      </c>
      <c r="E51" s="16">
        <v>32780</v>
      </c>
      <c r="F51" s="16">
        <v>3354</v>
      </c>
      <c r="G51" s="16">
        <v>10843.800000000001</v>
      </c>
      <c r="H51" s="17">
        <v>755</v>
      </c>
      <c r="I51" s="16">
        <v>3113</v>
      </c>
      <c r="J51" s="10">
        <v>9.899375475641134E-2</v>
      </c>
      <c r="K51" s="10">
        <v>1.0128891197468079E-2</v>
      </c>
      <c r="L51" s="10">
        <v>3.2747665583513524E-2</v>
      </c>
      <c r="M51" s="10">
        <v>2.2800574997282053E-3</v>
      </c>
      <c r="N51" s="10">
        <v>9.4010847637800033E-3</v>
      </c>
      <c r="O51" s="1"/>
    </row>
    <row r="52" spans="2:15" x14ac:dyDescent="0.2">
      <c r="B52" s="14" t="s">
        <v>33</v>
      </c>
      <c r="C52" s="15" t="s">
        <v>275</v>
      </c>
      <c r="D52" s="16">
        <v>304028</v>
      </c>
      <c r="E52" s="16">
        <v>33971</v>
      </c>
      <c r="F52" s="16">
        <v>3218</v>
      </c>
      <c r="G52" s="16">
        <v>11480.4</v>
      </c>
      <c r="H52" s="17">
        <v>1055</v>
      </c>
      <c r="I52" s="16">
        <v>3030</v>
      </c>
      <c r="J52" s="10">
        <v>0.11173641901403818</v>
      </c>
      <c r="K52" s="10">
        <v>1.058455142289526E-2</v>
      </c>
      <c r="L52" s="10">
        <v>3.7760995697764678E-2</v>
      </c>
      <c r="M52" s="10">
        <v>3.4700751246595708E-3</v>
      </c>
      <c r="N52" s="10">
        <v>9.9661873248516591E-3</v>
      </c>
      <c r="O52" s="1"/>
    </row>
    <row r="53" spans="2:15" x14ac:dyDescent="0.2">
      <c r="B53" s="14" t="s">
        <v>53</v>
      </c>
      <c r="C53" s="15" t="s">
        <v>276</v>
      </c>
      <c r="D53" s="16">
        <v>141923</v>
      </c>
      <c r="E53" s="16">
        <v>12047</v>
      </c>
      <c r="F53" s="16">
        <v>1158</v>
      </c>
      <c r="G53" s="16">
        <v>4031.0999999999995</v>
      </c>
      <c r="H53" s="17">
        <v>662</v>
      </c>
      <c r="I53" s="16">
        <v>1051</v>
      </c>
      <c r="J53" s="10">
        <v>8.4884056847727291E-2</v>
      </c>
      <c r="K53" s="10">
        <v>8.159354015910036E-3</v>
      </c>
      <c r="L53" s="10">
        <v>2.8403430028959363E-2</v>
      </c>
      <c r="M53" s="10">
        <v>4.6645011731713676E-3</v>
      </c>
      <c r="N53" s="10">
        <v>7.4054240679805247E-3</v>
      </c>
      <c r="O53" s="1"/>
    </row>
    <row r="54" spans="2:15" x14ac:dyDescent="0.2">
      <c r="B54" s="14" t="s">
        <v>131</v>
      </c>
      <c r="C54" s="15" t="s">
        <v>277</v>
      </c>
      <c r="D54" s="16">
        <v>182420</v>
      </c>
      <c r="E54" s="16">
        <v>14720</v>
      </c>
      <c r="F54" s="16">
        <v>1876</v>
      </c>
      <c r="G54" s="16">
        <v>4758.7499999999991</v>
      </c>
      <c r="H54" s="17">
        <v>1210</v>
      </c>
      <c r="I54" s="16">
        <v>1452</v>
      </c>
      <c r="J54" s="10">
        <v>8.0692906479552684E-2</v>
      </c>
      <c r="K54" s="10">
        <v>1.0283960092095165E-2</v>
      </c>
      <c r="L54" s="10">
        <v>2.6086777765595873E-2</v>
      </c>
      <c r="M54" s="10">
        <v>6.6330446223001865E-3</v>
      </c>
      <c r="N54" s="10">
        <v>7.9596535467602245E-3</v>
      </c>
      <c r="O54" s="1"/>
    </row>
    <row r="55" spans="2:15" x14ac:dyDescent="0.2">
      <c r="B55" s="14" t="s">
        <v>113</v>
      </c>
      <c r="C55" s="15" t="s">
        <v>278</v>
      </c>
      <c r="D55" s="16">
        <v>196104</v>
      </c>
      <c r="E55" s="16">
        <v>24962</v>
      </c>
      <c r="F55" s="16">
        <v>3260</v>
      </c>
      <c r="G55" s="16">
        <v>7609.4999999999991</v>
      </c>
      <c r="H55" s="17">
        <v>1395</v>
      </c>
      <c r="I55" s="16">
        <v>2466</v>
      </c>
      <c r="J55" s="10">
        <v>0.12728960143597276</v>
      </c>
      <c r="K55" s="10">
        <v>1.6623832252274304E-2</v>
      </c>
      <c r="L55" s="10">
        <v>3.8803390037939048E-2</v>
      </c>
      <c r="M55" s="10">
        <v>7.1135723901603228E-3</v>
      </c>
      <c r="N55" s="10">
        <v>1.2574960225186636E-2</v>
      </c>
      <c r="O55" s="1"/>
    </row>
    <row r="56" spans="2:15" x14ac:dyDescent="0.2">
      <c r="B56" s="14" t="s">
        <v>199</v>
      </c>
      <c r="C56" s="15" t="s">
        <v>279</v>
      </c>
      <c r="D56" s="16">
        <v>208303</v>
      </c>
      <c r="E56" s="16">
        <v>21896</v>
      </c>
      <c r="F56" s="16">
        <v>2435</v>
      </c>
      <c r="G56" s="16">
        <v>7138.5</v>
      </c>
      <c r="H56" s="17">
        <v>1667</v>
      </c>
      <c r="I56" s="16">
        <v>2310</v>
      </c>
      <c r="J56" s="10">
        <v>0.10511610490487415</v>
      </c>
      <c r="K56" s="10">
        <v>1.1689702020614201E-2</v>
      </c>
      <c r="L56" s="10">
        <v>3.4269789681377609E-2</v>
      </c>
      <c r="M56" s="10">
        <v>8.0027652026135009E-3</v>
      </c>
      <c r="N56" s="10">
        <v>1.1089614647892734E-2</v>
      </c>
      <c r="O56" s="1"/>
    </row>
    <row r="57" spans="2:15" x14ac:dyDescent="0.2">
      <c r="B57" s="14" t="s">
        <v>108</v>
      </c>
      <c r="C57" s="15" t="s">
        <v>280</v>
      </c>
      <c r="D57" s="16">
        <v>339861</v>
      </c>
      <c r="E57" s="16">
        <v>20509</v>
      </c>
      <c r="F57" s="16">
        <v>2135</v>
      </c>
      <c r="G57" s="16">
        <v>6534.3</v>
      </c>
      <c r="H57" s="17">
        <v>750</v>
      </c>
      <c r="I57" s="16">
        <v>2000</v>
      </c>
      <c r="J57" s="10">
        <v>6.0345258796978767E-2</v>
      </c>
      <c r="K57" s="10">
        <v>6.2819799859354262E-3</v>
      </c>
      <c r="L57" s="10">
        <v>1.922638961222382E-2</v>
      </c>
      <c r="M57" s="10">
        <v>2.2067845383848101E-3</v>
      </c>
      <c r="N57" s="10">
        <v>5.8847587690261608E-3</v>
      </c>
      <c r="O57" s="1"/>
    </row>
    <row r="58" spans="2:15" x14ac:dyDescent="0.2">
      <c r="B58" s="14" t="s">
        <v>52</v>
      </c>
      <c r="C58" s="15" t="s">
        <v>281</v>
      </c>
      <c r="D58" s="16">
        <v>97481</v>
      </c>
      <c r="E58" s="16">
        <v>8466</v>
      </c>
      <c r="F58" s="16">
        <v>833</v>
      </c>
      <c r="G58" s="16">
        <v>2868.6</v>
      </c>
      <c r="H58" s="17">
        <v>597</v>
      </c>
      <c r="I58" s="16">
        <v>976</v>
      </c>
      <c r="J58" s="10">
        <v>8.6847693396661915E-2</v>
      </c>
      <c r="K58" s="10">
        <v>8.5452549727639236E-3</v>
      </c>
      <c r="L58" s="10">
        <v>2.9427273007047526E-2</v>
      </c>
      <c r="M58" s="10">
        <v>6.1242703706363292E-3</v>
      </c>
      <c r="N58" s="10">
        <v>1.0012207507103948E-2</v>
      </c>
      <c r="O58" s="1"/>
    </row>
    <row r="59" spans="2:15" x14ac:dyDescent="0.2">
      <c r="B59" s="14" t="s">
        <v>150</v>
      </c>
      <c r="C59" s="15" t="s">
        <v>282</v>
      </c>
      <c r="D59" s="16">
        <v>204781</v>
      </c>
      <c r="E59" s="16">
        <v>20767</v>
      </c>
      <c r="F59" s="16">
        <v>2146</v>
      </c>
      <c r="G59" s="16">
        <v>6749.4000000000005</v>
      </c>
      <c r="H59" s="17">
        <v>1120</v>
      </c>
      <c r="I59" s="16">
        <v>1809</v>
      </c>
      <c r="J59" s="10">
        <v>0.10141077541373467</v>
      </c>
      <c r="K59" s="10">
        <v>1.0479487843110445E-2</v>
      </c>
      <c r="L59" s="10">
        <v>3.2959112417655936E-2</v>
      </c>
      <c r="M59" s="10">
        <v>5.4692574018097382E-3</v>
      </c>
      <c r="N59" s="10">
        <v>8.8338273570301926E-3</v>
      </c>
      <c r="O59" s="1"/>
    </row>
    <row r="60" spans="2:15" x14ac:dyDescent="0.2">
      <c r="B60" s="14" t="s">
        <v>216</v>
      </c>
      <c r="C60" s="15" t="s">
        <v>283</v>
      </c>
      <c r="D60" s="16">
        <v>151632</v>
      </c>
      <c r="E60" s="16">
        <v>19028</v>
      </c>
      <c r="F60" s="16">
        <v>1957</v>
      </c>
      <c r="G60" s="16">
        <v>5997.4499999999989</v>
      </c>
      <c r="H60" s="17">
        <v>767</v>
      </c>
      <c r="I60" s="16">
        <v>1974</v>
      </c>
      <c r="J60" s="10">
        <v>0.12548802363617179</v>
      </c>
      <c r="K60" s="10">
        <v>1.2906246702542999E-2</v>
      </c>
      <c r="L60" s="10">
        <v>3.9552666983222531E-2</v>
      </c>
      <c r="M60" s="10">
        <v>5.0582990397805214E-3</v>
      </c>
      <c r="N60" s="10">
        <v>1.3018360240582463E-2</v>
      </c>
      <c r="O60" s="1"/>
    </row>
    <row r="61" spans="2:15" x14ac:dyDescent="0.2">
      <c r="B61" s="14" t="s">
        <v>175</v>
      </c>
      <c r="C61" s="15" t="s">
        <v>284</v>
      </c>
      <c r="D61" s="16">
        <v>646580</v>
      </c>
      <c r="E61" s="16">
        <v>61484</v>
      </c>
      <c r="F61" s="16">
        <v>6945</v>
      </c>
      <c r="G61" s="16">
        <v>20170.800000000003</v>
      </c>
      <c r="H61" s="17">
        <v>3613</v>
      </c>
      <c r="I61" s="16">
        <v>5719</v>
      </c>
      <c r="J61" s="10">
        <v>9.5091094682792546E-2</v>
      </c>
      <c r="K61" s="10">
        <v>1.07411302545702E-2</v>
      </c>
      <c r="L61" s="10">
        <v>3.119613968882428E-2</v>
      </c>
      <c r="M61" s="10">
        <v>5.5878622908224814E-3</v>
      </c>
      <c r="N61" s="10">
        <v>8.8449998453400975E-3</v>
      </c>
      <c r="O61" s="1"/>
    </row>
    <row r="62" spans="2:15" x14ac:dyDescent="0.2">
      <c r="B62" s="14" t="s">
        <v>77</v>
      </c>
      <c r="C62" s="15" t="s">
        <v>285</v>
      </c>
      <c r="D62" s="16">
        <v>239705</v>
      </c>
      <c r="E62" s="16">
        <v>26469</v>
      </c>
      <c r="F62" s="16">
        <v>2899</v>
      </c>
      <c r="G62" s="16">
        <v>8746.5000000000036</v>
      </c>
      <c r="H62" s="17">
        <v>554</v>
      </c>
      <c r="I62" s="16">
        <v>2386</v>
      </c>
      <c r="J62" s="10">
        <v>0.11042322855176154</v>
      </c>
      <c r="K62" s="10">
        <v>1.2094032247971466E-2</v>
      </c>
      <c r="L62" s="10">
        <v>3.6488600571535863E-2</v>
      </c>
      <c r="M62" s="10">
        <v>2.3111741515612939E-3</v>
      </c>
      <c r="N62" s="10">
        <v>9.9539016708036967E-3</v>
      </c>
      <c r="O62" s="1"/>
    </row>
    <row r="63" spans="2:15" x14ac:dyDescent="0.2">
      <c r="B63" s="14" t="s">
        <v>44</v>
      </c>
      <c r="C63" s="15" t="s">
        <v>286</v>
      </c>
      <c r="D63" s="16">
        <v>248689</v>
      </c>
      <c r="E63" s="16">
        <v>18520</v>
      </c>
      <c r="F63" s="16">
        <v>1822</v>
      </c>
      <c r="G63" s="16">
        <v>6407.3999999999987</v>
      </c>
      <c r="H63" s="17">
        <v>636</v>
      </c>
      <c r="I63" s="16">
        <v>1803</v>
      </c>
      <c r="J63" s="10">
        <v>7.4470523424839855E-2</v>
      </c>
      <c r="K63" s="10">
        <v>7.3264197451435326E-3</v>
      </c>
      <c r="L63" s="10">
        <v>2.5764710139974018E-2</v>
      </c>
      <c r="M63" s="10">
        <v>2.5574110636176106E-3</v>
      </c>
      <c r="N63" s="10">
        <v>7.2500191001612455E-3</v>
      </c>
      <c r="O63" s="1"/>
    </row>
    <row r="64" spans="2:15" x14ac:dyDescent="0.2">
      <c r="B64" s="14" t="s">
        <v>215</v>
      </c>
      <c r="C64" s="15" t="s">
        <v>287</v>
      </c>
      <c r="D64" s="16">
        <v>216835</v>
      </c>
      <c r="E64" s="16">
        <v>15903</v>
      </c>
      <c r="F64" s="16">
        <v>1554</v>
      </c>
      <c r="G64" s="16">
        <v>5293.4999999999982</v>
      </c>
      <c r="H64" s="17">
        <v>851</v>
      </c>
      <c r="I64" s="16">
        <v>1465</v>
      </c>
      <c r="J64" s="10">
        <v>7.3341480849493851E-2</v>
      </c>
      <c r="K64" s="10">
        <v>7.1667396868586716E-3</v>
      </c>
      <c r="L64" s="10">
        <v>2.4412571771162395E-2</v>
      </c>
      <c r="M64" s="10">
        <v>3.9246431618511768E-3</v>
      </c>
      <c r="N64" s="10">
        <v>6.7562893444324023E-3</v>
      </c>
      <c r="O64" s="1"/>
    </row>
    <row r="65" spans="2:15" x14ac:dyDescent="0.2">
      <c r="B65" s="14" t="s">
        <v>124</v>
      </c>
      <c r="C65" s="15" t="s">
        <v>288</v>
      </c>
      <c r="D65" s="16">
        <v>295174</v>
      </c>
      <c r="E65" s="16">
        <v>12857</v>
      </c>
      <c r="F65" s="16">
        <v>1263</v>
      </c>
      <c r="G65" s="16">
        <v>4523.0999999999995</v>
      </c>
      <c r="H65" s="17">
        <v>818</v>
      </c>
      <c r="I65" s="16">
        <v>1164</v>
      </c>
      <c r="J65" s="10">
        <v>4.3557359388021979E-2</v>
      </c>
      <c r="K65" s="10">
        <v>4.2788321464627644E-3</v>
      </c>
      <c r="L65" s="10">
        <v>1.5323504102664868E-2</v>
      </c>
      <c r="M65" s="10">
        <v>2.7712467900289322E-3</v>
      </c>
      <c r="N65" s="10">
        <v>3.9434367525595076E-3</v>
      </c>
      <c r="O65" s="1"/>
    </row>
    <row r="66" spans="2:15" x14ac:dyDescent="0.2">
      <c r="B66" s="14" t="s">
        <v>132</v>
      </c>
      <c r="C66" s="15" t="s">
        <v>289</v>
      </c>
      <c r="D66" s="16">
        <v>225923</v>
      </c>
      <c r="E66" s="16">
        <v>19976</v>
      </c>
      <c r="F66" s="16">
        <v>2620</v>
      </c>
      <c r="G66" s="16">
        <v>6265.05</v>
      </c>
      <c r="H66" s="17">
        <v>1367</v>
      </c>
      <c r="I66" s="16">
        <v>1706</v>
      </c>
      <c r="J66" s="10">
        <v>8.8419505760812311E-2</v>
      </c>
      <c r="K66" s="10">
        <v>1.1596871500466973E-2</v>
      </c>
      <c r="L66" s="10">
        <v>2.7730908318320844E-2</v>
      </c>
      <c r="M66" s="10">
        <v>6.0507340996711267E-3</v>
      </c>
      <c r="N66" s="10">
        <v>7.5512453358002503E-3</v>
      </c>
      <c r="O66" s="1"/>
    </row>
    <row r="67" spans="2:15" x14ac:dyDescent="0.2">
      <c r="B67" s="14" t="s">
        <v>202</v>
      </c>
      <c r="C67" s="15" t="s">
        <v>290</v>
      </c>
      <c r="D67" s="16">
        <v>131206</v>
      </c>
      <c r="E67" s="16">
        <v>8976</v>
      </c>
      <c r="F67" s="16">
        <v>743</v>
      </c>
      <c r="G67" s="16">
        <v>3368.4</v>
      </c>
      <c r="H67" s="17">
        <v>367</v>
      </c>
      <c r="I67" s="16">
        <v>864</v>
      </c>
      <c r="J67" s="10">
        <v>6.8411505571391557E-2</v>
      </c>
      <c r="K67" s="10">
        <v>5.6628507842629147E-3</v>
      </c>
      <c r="L67" s="10">
        <v>2.5672606435681297E-2</v>
      </c>
      <c r="M67" s="10">
        <v>2.7971281801137142E-3</v>
      </c>
      <c r="N67" s="10">
        <v>6.5850647074066739E-3</v>
      </c>
      <c r="O67" s="1"/>
    </row>
    <row r="68" spans="2:15" x14ac:dyDescent="0.2">
      <c r="B68" s="14" t="s">
        <v>39</v>
      </c>
      <c r="C68" s="15" t="s">
        <v>291</v>
      </c>
      <c r="D68" s="16">
        <v>143884</v>
      </c>
      <c r="E68" s="16">
        <v>16104</v>
      </c>
      <c r="F68" s="16">
        <v>1514</v>
      </c>
      <c r="G68" s="16">
        <v>5506.2000000000007</v>
      </c>
      <c r="H68" s="17">
        <v>649</v>
      </c>
      <c r="I68" s="16">
        <v>1377</v>
      </c>
      <c r="J68" s="10">
        <v>0.11192349392566234</v>
      </c>
      <c r="K68" s="10">
        <v>1.0522365238664479E-2</v>
      </c>
      <c r="L68" s="10">
        <v>3.826832726362904E-2</v>
      </c>
      <c r="M68" s="10">
        <v>4.5105779655833867E-3</v>
      </c>
      <c r="N68" s="10">
        <v>9.5702093352978794E-3</v>
      </c>
      <c r="O68" s="1"/>
    </row>
    <row r="69" spans="2:15" x14ac:dyDescent="0.2">
      <c r="B69" s="14" t="s">
        <v>90</v>
      </c>
      <c r="C69" s="15" t="s">
        <v>292</v>
      </c>
      <c r="D69" s="16">
        <v>239980</v>
      </c>
      <c r="E69" s="16">
        <v>9032</v>
      </c>
      <c r="F69" s="16">
        <v>891</v>
      </c>
      <c r="G69" s="16">
        <v>3112.8</v>
      </c>
      <c r="H69" s="17">
        <v>399</v>
      </c>
      <c r="I69" s="16">
        <v>849</v>
      </c>
      <c r="J69" s="10">
        <v>3.763646970580882E-2</v>
      </c>
      <c r="K69" s="10">
        <v>3.7128094007833987E-3</v>
      </c>
      <c r="L69" s="10">
        <v>1.2971080923410285E-2</v>
      </c>
      <c r="M69" s="10">
        <v>1.6626385532127678E-3</v>
      </c>
      <c r="N69" s="10">
        <v>3.5377948162346861E-3</v>
      </c>
      <c r="O69" s="1"/>
    </row>
    <row r="70" spans="2:15" x14ac:dyDescent="0.2">
      <c r="B70" s="14" t="s">
        <v>51</v>
      </c>
      <c r="C70" s="15" t="s">
        <v>293</v>
      </c>
      <c r="D70" s="16">
        <v>104079</v>
      </c>
      <c r="E70" s="16">
        <v>9590</v>
      </c>
      <c r="F70" s="16">
        <v>953</v>
      </c>
      <c r="G70" s="16">
        <v>3266.2500000000005</v>
      </c>
      <c r="H70" s="17">
        <v>552</v>
      </c>
      <c r="I70" s="16">
        <v>995</v>
      </c>
      <c r="J70" s="10">
        <v>9.2141546325387444E-2</v>
      </c>
      <c r="K70" s="10">
        <v>9.1565061155468447E-3</v>
      </c>
      <c r="L70" s="10">
        <v>3.1382411437465778E-2</v>
      </c>
      <c r="M70" s="10">
        <v>5.3036635632548353E-3</v>
      </c>
      <c r="N70" s="10">
        <v>9.5600457344901472E-3</v>
      </c>
      <c r="O70" s="1"/>
    </row>
    <row r="71" spans="2:15" x14ac:dyDescent="0.2">
      <c r="B71" s="14" t="s">
        <v>109</v>
      </c>
      <c r="C71" s="15" t="s">
        <v>294</v>
      </c>
      <c r="D71" s="16">
        <v>318151</v>
      </c>
      <c r="E71" s="16">
        <v>13238</v>
      </c>
      <c r="F71" s="16">
        <v>1137</v>
      </c>
      <c r="G71" s="16">
        <v>4620.8999999999996</v>
      </c>
      <c r="H71" s="17">
        <v>149</v>
      </c>
      <c r="I71" s="16">
        <v>1211</v>
      </c>
      <c r="J71" s="10">
        <v>4.1609173002756551E-2</v>
      </c>
      <c r="K71" s="10">
        <v>3.5737747170368787E-3</v>
      </c>
      <c r="L71" s="10">
        <v>1.45242353473665E-2</v>
      </c>
      <c r="M71" s="10">
        <v>4.68331075495598E-4</v>
      </c>
      <c r="N71" s="10">
        <v>3.8063686739944242E-3</v>
      </c>
      <c r="O71" s="1"/>
    </row>
    <row r="72" spans="2:15" x14ac:dyDescent="0.2">
      <c r="B72" s="14" t="s">
        <v>37</v>
      </c>
      <c r="C72" s="15" t="s">
        <v>295</v>
      </c>
      <c r="D72" s="16">
        <v>162829</v>
      </c>
      <c r="E72" s="16">
        <v>16906</v>
      </c>
      <c r="F72" s="16">
        <v>1958</v>
      </c>
      <c r="G72" s="16">
        <v>5386.5000000000009</v>
      </c>
      <c r="H72" s="17">
        <v>1311</v>
      </c>
      <c r="I72" s="16">
        <v>1825</v>
      </c>
      <c r="J72" s="10">
        <v>0.10382671391459752</v>
      </c>
      <c r="K72" s="10">
        <v>1.2024885002057372E-2</v>
      </c>
      <c r="L72" s="10">
        <v>3.3080716579970401E-2</v>
      </c>
      <c r="M72" s="10">
        <v>8.0513913369240128E-3</v>
      </c>
      <c r="N72" s="10">
        <v>1.120807718526798E-2</v>
      </c>
      <c r="O72" s="1"/>
    </row>
    <row r="73" spans="2:15" x14ac:dyDescent="0.2">
      <c r="B73" s="14" t="s">
        <v>87</v>
      </c>
      <c r="C73" s="15" t="s">
        <v>296</v>
      </c>
      <c r="D73" s="16">
        <v>267013</v>
      </c>
      <c r="E73" s="16">
        <v>18155</v>
      </c>
      <c r="F73" s="16">
        <v>1954</v>
      </c>
      <c r="G73" s="16">
        <v>5782.0499999999984</v>
      </c>
      <c r="H73" s="17">
        <v>623</v>
      </c>
      <c r="I73" s="16">
        <v>1568</v>
      </c>
      <c r="J73" s="10">
        <v>6.7992944163767305E-2</v>
      </c>
      <c r="K73" s="10">
        <v>7.3179957530157711E-3</v>
      </c>
      <c r="L73" s="10">
        <v>2.1654563635478415E-2</v>
      </c>
      <c r="M73" s="10">
        <v>2.3332197308745268E-3</v>
      </c>
      <c r="N73" s="10">
        <v>5.8723732552347641E-3</v>
      </c>
      <c r="O73" s="1"/>
    </row>
    <row r="74" spans="2:15" x14ac:dyDescent="0.2">
      <c r="B74" s="14" t="s">
        <v>19</v>
      </c>
      <c r="C74" s="15" t="s">
        <v>297</v>
      </c>
      <c r="D74" s="16">
        <v>297152</v>
      </c>
      <c r="E74" s="16">
        <v>23189</v>
      </c>
      <c r="F74" s="16">
        <v>2015</v>
      </c>
      <c r="G74" s="16">
        <v>7982.4000000000015</v>
      </c>
      <c r="H74" s="17">
        <v>1276</v>
      </c>
      <c r="I74" s="16">
        <v>2757</v>
      </c>
      <c r="J74" s="10">
        <v>7.8037502692224855E-2</v>
      </c>
      <c r="K74" s="10">
        <v>6.7810413525737669E-3</v>
      </c>
      <c r="L74" s="10">
        <v>2.6863019599396947E-2</v>
      </c>
      <c r="M74" s="10">
        <v>4.2940986431186734E-3</v>
      </c>
      <c r="N74" s="10">
        <v>9.2780799052336847E-3</v>
      </c>
      <c r="O74" s="1"/>
    </row>
    <row r="75" spans="2:15" x14ac:dyDescent="0.2">
      <c r="B75" s="14" t="s">
        <v>115</v>
      </c>
      <c r="C75" s="15" t="s">
        <v>298</v>
      </c>
      <c r="D75" s="16">
        <v>188399</v>
      </c>
      <c r="E75" s="16">
        <v>21632</v>
      </c>
      <c r="F75" s="16">
        <v>2598</v>
      </c>
      <c r="G75" s="16">
        <v>7102.7999999999975</v>
      </c>
      <c r="H75" s="17">
        <v>1130</v>
      </c>
      <c r="I75" s="16">
        <v>2065</v>
      </c>
      <c r="J75" s="10">
        <v>0.11482014235744351</v>
      </c>
      <c r="K75" s="10">
        <v>1.3789882111900806E-2</v>
      </c>
      <c r="L75" s="10">
        <v>3.7700837053275219E-2</v>
      </c>
      <c r="M75" s="10">
        <v>5.9979086937828755E-3</v>
      </c>
      <c r="N75" s="10">
        <v>1.0960780046603219E-2</v>
      </c>
      <c r="O75" s="1"/>
    </row>
    <row r="76" spans="2:15" x14ac:dyDescent="0.2">
      <c r="B76" s="14" t="s">
        <v>102</v>
      </c>
      <c r="C76" s="15" t="s">
        <v>299</v>
      </c>
      <c r="D76" s="16">
        <v>277748</v>
      </c>
      <c r="E76" s="16">
        <v>23649</v>
      </c>
      <c r="F76" s="16">
        <v>2665</v>
      </c>
      <c r="G76" s="16">
        <v>7409.2500000000009</v>
      </c>
      <c r="H76" s="17">
        <v>1006</v>
      </c>
      <c r="I76" s="16">
        <v>1971</v>
      </c>
      <c r="J76" s="10">
        <v>8.5145527600558782E-2</v>
      </c>
      <c r="K76" s="10">
        <v>9.5950285870645326E-3</v>
      </c>
      <c r="L76" s="10">
        <v>2.6676159684318163E-2</v>
      </c>
      <c r="M76" s="10">
        <v>3.6219882771433096E-3</v>
      </c>
      <c r="N76" s="10">
        <v>7.0963607298702418E-3</v>
      </c>
      <c r="O76" s="1"/>
    </row>
    <row r="77" spans="2:15" x14ac:dyDescent="0.2">
      <c r="B77" s="14" t="s">
        <v>178</v>
      </c>
      <c r="C77" s="15" t="s">
        <v>300</v>
      </c>
      <c r="D77" s="16">
        <v>187215</v>
      </c>
      <c r="E77" s="16">
        <v>20823</v>
      </c>
      <c r="F77" s="16">
        <v>2288</v>
      </c>
      <c r="G77" s="16">
        <v>6850.2</v>
      </c>
      <c r="H77" s="17">
        <v>993</v>
      </c>
      <c r="I77" s="16">
        <v>1659</v>
      </c>
      <c r="J77" s="10">
        <v>0.11122506209438346</v>
      </c>
      <c r="K77" s="10">
        <v>1.2221242955959725E-2</v>
      </c>
      <c r="L77" s="10">
        <v>3.6590016825574875E-2</v>
      </c>
      <c r="M77" s="10">
        <v>5.3040621745052479E-3</v>
      </c>
      <c r="N77" s="10">
        <v>8.8614694335389793E-3</v>
      </c>
      <c r="O77" s="1"/>
    </row>
    <row r="78" spans="2:15" x14ac:dyDescent="0.2">
      <c r="B78" s="14" t="s">
        <v>84</v>
      </c>
      <c r="C78" s="15" t="s">
        <v>301</v>
      </c>
      <c r="D78" s="16">
        <v>645655</v>
      </c>
      <c r="E78" s="16">
        <v>48452</v>
      </c>
      <c r="F78" s="16">
        <v>5939</v>
      </c>
      <c r="G78" s="16">
        <v>15492.600000000002</v>
      </c>
      <c r="H78" s="17">
        <v>1942</v>
      </c>
      <c r="I78" s="16">
        <v>4627</v>
      </c>
      <c r="J78" s="10">
        <v>7.5043173211699746E-2</v>
      </c>
      <c r="K78" s="10">
        <v>9.1984109160464962E-3</v>
      </c>
      <c r="L78" s="10">
        <v>2.3995167697919172E-2</v>
      </c>
      <c r="M78" s="10">
        <v>3.0077982823644208E-3</v>
      </c>
      <c r="N78" s="10">
        <v>7.1663659384655892E-3</v>
      </c>
      <c r="O78" s="1"/>
    </row>
    <row r="79" spans="2:15" x14ac:dyDescent="0.2">
      <c r="B79" s="14" t="s">
        <v>221</v>
      </c>
      <c r="C79" s="15" t="s">
        <v>302</v>
      </c>
      <c r="D79" s="16">
        <v>233290</v>
      </c>
      <c r="E79" s="16">
        <v>15339</v>
      </c>
      <c r="F79" s="16">
        <v>1438</v>
      </c>
      <c r="G79" s="16">
        <v>5457.7499999999991</v>
      </c>
      <c r="H79" s="17">
        <v>619</v>
      </c>
      <c r="I79" s="16">
        <v>1431</v>
      </c>
      <c r="J79" s="10">
        <v>6.5750782288139228E-2</v>
      </c>
      <c r="K79" s="10">
        <v>6.1640018860645547E-3</v>
      </c>
      <c r="L79" s="10">
        <v>2.3394701873205019E-2</v>
      </c>
      <c r="M79" s="10">
        <v>2.6533499078400273E-3</v>
      </c>
      <c r="N79" s="10">
        <v>6.1339963136010974E-3</v>
      </c>
      <c r="O79" s="1"/>
    </row>
    <row r="80" spans="2:15" x14ac:dyDescent="0.2">
      <c r="B80" s="14" t="s">
        <v>114</v>
      </c>
      <c r="C80" s="15" t="s">
        <v>303</v>
      </c>
      <c r="D80" s="16">
        <v>170423</v>
      </c>
      <c r="E80" s="16">
        <v>17793</v>
      </c>
      <c r="F80" s="16">
        <v>2063</v>
      </c>
      <c r="G80" s="16">
        <v>5909.4000000000005</v>
      </c>
      <c r="H80" s="17">
        <v>1073</v>
      </c>
      <c r="I80" s="16">
        <v>1619</v>
      </c>
      <c r="J80" s="10">
        <v>0.10440492187087423</v>
      </c>
      <c r="K80" s="10">
        <v>1.2105173597460437E-2</v>
      </c>
      <c r="L80" s="10">
        <v>3.4674897167635825E-2</v>
      </c>
      <c r="M80" s="10">
        <v>6.2960985313015262E-3</v>
      </c>
      <c r="N80" s="10">
        <v>9.4998914465770461E-3</v>
      </c>
      <c r="O80" s="1"/>
    </row>
    <row r="81" spans="2:15" x14ac:dyDescent="0.2">
      <c r="B81" s="14" t="s">
        <v>91</v>
      </c>
      <c r="C81" s="15" t="s">
        <v>304</v>
      </c>
      <c r="D81" s="16">
        <v>312298</v>
      </c>
      <c r="E81" s="16">
        <v>19353</v>
      </c>
      <c r="F81" s="16">
        <v>2130</v>
      </c>
      <c r="G81" s="16">
        <v>6154.35</v>
      </c>
      <c r="H81" s="17">
        <v>792</v>
      </c>
      <c r="I81" s="16">
        <v>1804</v>
      </c>
      <c r="J81" s="10">
        <v>6.1969657186405291E-2</v>
      </c>
      <c r="K81" s="10">
        <v>6.820408712191561E-3</v>
      </c>
      <c r="L81" s="10">
        <v>1.9706658383979406E-2</v>
      </c>
      <c r="M81" s="10">
        <v>2.5360392958008056E-3</v>
      </c>
      <c r="N81" s="10">
        <v>5.7765339515462796E-3</v>
      </c>
      <c r="O81" s="1"/>
    </row>
    <row r="82" spans="2:15" x14ac:dyDescent="0.2">
      <c r="B82" s="14" t="s">
        <v>137</v>
      </c>
      <c r="C82" s="15" t="s">
        <v>305</v>
      </c>
      <c r="D82" s="16">
        <v>240764</v>
      </c>
      <c r="E82" s="16">
        <v>22461</v>
      </c>
      <c r="F82" s="16">
        <v>2816</v>
      </c>
      <c r="G82" s="16">
        <v>7185.75</v>
      </c>
      <c r="H82" s="17">
        <v>1673</v>
      </c>
      <c r="I82" s="16">
        <v>2277</v>
      </c>
      <c r="J82" s="10">
        <v>9.3290525161569007E-2</v>
      </c>
      <c r="K82" s="10">
        <v>1.1696100745958699E-2</v>
      </c>
      <c r="L82" s="10">
        <v>2.9845616454287186E-2</v>
      </c>
      <c r="M82" s="10">
        <v>6.9487132627801497E-3</v>
      </c>
      <c r="N82" s="10">
        <v>9.4573939625525408E-3</v>
      </c>
      <c r="O82" s="1"/>
    </row>
    <row r="83" spans="2:15" x14ac:dyDescent="0.2">
      <c r="B83" s="14" t="s">
        <v>89</v>
      </c>
      <c r="C83" s="15" t="s">
        <v>306</v>
      </c>
      <c r="D83" s="16">
        <v>315979</v>
      </c>
      <c r="E83" s="16">
        <v>14595</v>
      </c>
      <c r="F83" s="16">
        <v>1429</v>
      </c>
      <c r="G83" s="16">
        <v>5132.25</v>
      </c>
      <c r="H83" s="17">
        <v>548</v>
      </c>
      <c r="I83" s="16">
        <v>1421</v>
      </c>
      <c r="J83" s="10">
        <v>4.6189778434642809E-2</v>
      </c>
      <c r="K83" s="10">
        <v>4.5224524414597175E-3</v>
      </c>
      <c r="L83" s="10">
        <v>1.62423768668171E-2</v>
      </c>
      <c r="M83" s="10">
        <v>1.7342924688033066E-3</v>
      </c>
      <c r="N83" s="10">
        <v>4.4971343032290121E-3</v>
      </c>
      <c r="O83" s="1"/>
    </row>
    <row r="84" spans="2:15" x14ac:dyDescent="0.2">
      <c r="B84" s="14" t="s">
        <v>31</v>
      </c>
      <c r="C84" s="15" t="s">
        <v>307</v>
      </c>
      <c r="D84" s="16">
        <v>299148</v>
      </c>
      <c r="E84" s="16">
        <v>20015</v>
      </c>
      <c r="F84" s="16">
        <v>1809</v>
      </c>
      <c r="G84" s="16">
        <v>6837.1499999999978</v>
      </c>
      <c r="H84" s="17">
        <v>471</v>
      </c>
      <c r="I84" s="16">
        <v>2130</v>
      </c>
      <c r="J84" s="10">
        <v>6.6906681642531454E-2</v>
      </c>
      <c r="K84" s="10">
        <v>6.0471739740864056E-3</v>
      </c>
      <c r="L84" s="10">
        <v>2.2855409362589747E-2</v>
      </c>
      <c r="M84" s="10">
        <v>1.5744714990573228E-3</v>
      </c>
      <c r="N84" s="10">
        <v>7.1202214288579565E-3</v>
      </c>
      <c r="O84" s="1"/>
    </row>
    <row r="85" spans="2:15" x14ac:dyDescent="0.2">
      <c r="B85" s="14" t="s">
        <v>80</v>
      </c>
      <c r="C85" s="15" t="s">
        <v>308</v>
      </c>
      <c r="D85" s="16">
        <v>407512</v>
      </c>
      <c r="E85" s="16">
        <v>40367</v>
      </c>
      <c r="F85" s="16">
        <v>4499</v>
      </c>
      <c r="G85" s="16">
        <v>13237.049999999996</v>
      </c>
      <c r="H85" s="17">
        <v>1912</v>
      </c>
      <c r="I85" s="16">
        <v>3809</v>
      </c>
      <c r="J85" s="10">
        <v>9.9057205677378829E-2</v>
      </c>
      <c r="K85" s="10">
        <v>1.1040165688372367E-2</v>
      </c>
      <c r="L85" s="10">
        <v>3.2482601739335273E-2</v>
      </c>
      <c r="M85" s="10">
        <v>4.6918863738981921E-3</v>
      </c>
      <c r="N85" s="10">
        <v>9.3469640157835838E-3</v>
      </c>
      <c r="O85" s="1"/>
    </row>
    <row r="86" spans="2:15" x14ac:dyDescent="0.2">
      <c r="B86" s="14" t="s">
        <v>156</v>
      </c>
      <c r="C86" s="15" t="s">
        <v>309</v>
      </c>
      <c r="D86" s="16">
        <v>144464</v>
      </c>
      <c r="E86" s="16">
        <v>17714</v>
      </c>
      <c r="F86" s="16">
        <v>2059</v>
      </c>
      <c r="G86" s="16">
        <v>5900.0999999999995</v>
      </c>
      <c r="H86" s="17">
        <v>601</v>
      </c>
      <c r="I86" s="16">
        <v>1739</v>
      </c>
      <c r="J86" s="10">
        <v>0.12261878391848488</v>
      </c>
      <c r="K86" s="10">
        <v>1.4252685790231477E-2</v>
      </c>
      <c r="L86" s="10">
        <v>4.0841316867870195E-2</v>
      </c>
      <c r="M86" s="10">
        <v>4.1602060028796102E-3</v>
      </c>
      <c r="N86" s="10">
        <v>1.2037601063240668E-2</v>
      </c>
      <c r="O86" s="1"/>
    </row>
    <row r="87" spans="2:15" x14ac:dyDescent="0.2">
      <c r="B87" s="14" t="s">
        <v>103</v>
      </c>
      <c r="C87" s="15" t="s">
        <v>310</v>
      </c>
      <c r="D87" s="16">
        <v>252200</v>
      </c>
      <c r="E87" s="16">
        <v>9160</v>
      </c>
      <c r="F87" s="16">
        <v>842</v>
      </c>
      <c r="G87" s="16">
        <v>3280.8</v>
      </c>
      <c r="H87" s="17">
        <v>465</v>
      </c>
      <c r="I87" s="16">
        <v>1138</v>
      </c>
      <c r="J87" s="10">
        <v>3.632038065027756E-2</v>
      </c>
      <c r="K87" s="10">
        <v>3.3386201427438541E-3</v>
      </c>
      <c r="L87" s="10">
        <v>1.300872323552736E-2</v>
      </c>
      <c r="M87" s="10">
        <v>1.8437747819191118E-3</v>
      </c>
      <c r="N87" s="10">
        <v>4.512291831879461E-3</v>
      </c>
      <c r="O87" s="1"/>
    </row>
    <row r="88" spans="2:15" x14ac:dyDescent="0.2">
      <c r="B88" s="14" t="s">
        <v>172</v>
      </c>
      <c r="C88" s="15" t="s">
        <v>311</v>
      </c>
      <c r="D88" s="16">
        <v>574763</v>
      </c>
      <c r="E88" s="16">
        <v>60214</v>
      </c>
      <c r="F88" s="16">
        <v>6387</v>
      </c>
      <c r="G88" s="16">
        <v>20770.649999999994</v>
      </c>
      <c r="H88" s="17">
        <v>2015</v>
      </c>
      <c r="I88" s="16">
        <v>4470</v>
      </c>
      <c r="J88" s="10">
        <v>0.10476318065011143</v>
      </c>
      <c r="K88" s="10">
        <v>1.1112406330957281E-2</v>
      </c>
      <c r="L88" s="10">
        <v>3.613776460906494E-2</v>
      </c>
      <c r="M88" s="10">
        <v>3.5057928224328985E-3</v>
      </c>
      <c r="N88" s="10">
        <v>7.7771185688709958E-3</v>
      </c>
      <c r="O88" s="1"/>
    </row>
    <row r="89" spans="2:15" x14ac:dyDescent="0.2">
      <c r="B89" s="14" t="s">
        <v>142</v>
      </c>
      <c r="C89" s="15" t="s">
        <v>312</v>
      </c>
      <c r="D89" s="16">
        <v>209515</v>
      </c>
      <c r="E89" s="16">
        <v>11874</v>
      </c>
      <c r="F89" s="16">
        <v>1484</v>
      </c>
      <c r="G89" s="16">
        <v>4024.2000000000007</v>
      </c>
      <c r="H89" s="17">
        <v>718</v>
      </c>
      <c r="I89" s="16">
        <v>1074</v>
      </c>
      <c r="J89" s="10">
        <v>5.6673746509796431E-2</v>
      </c>
      <c r="K89" s="10">
        <v>7.0830250817363908E-3</v>
      </c>
      <c r="L89" s="10">
        <v>1.9207216667064413E-2</v>
      </c>
      <c r="M89" s="10">
        <v>3.4269622700045343E-3</v>
      </c>
      <c r="N89" s="10">
        <v>5.1261246211488434E-3</v>
      </c>
      <c r="O89" s="1"/>
    </row>
    <row r="90" spans="2:15" x14ac:dyDescent="0.2">
      <c r="B90" s="14" t="s">
        <v>206</v>
      </c>
      <c r="C90" s="15" t="s">
        <v>313</v>
      </c>
      <c r="D90" s="16">
        <v>165042</v>
      </c>
      <c r="E90" s="16">
        <v>11768</v>
      </c>
      <c r="F90" s="16">
        <v>940</v>
      </c>
      <c r="G90" s="16">
        <v>3912.15</v>
      </c>
      <c r="H90" s="17">
        <v>561</v>
      </c>
      <c r="I90" s="16">
        <v>1120</v>
      </c>
      <c r="J90" s="10">
        <v>7.1303062250821003E-2</v>
      </c>
      <c r="K90" s="10">
        <v>5.6955199282606849E-3</v>
      </c>
      <c r="L90" s="10">
        <v>2.3703966263133022E-2</v>
      </c>
      <c r="M90" s="10">
        <v>3.3991347656960047E-3</v>
      </c>
      <c r="N90" s="10">
        <v>6.7861514038850719E-3</v>
      </c>
      <c r="O90" s="1"/>
    </row>
    <row r="91" spans="2:15" x14ac:dyDescent="0.2">
      <c r="B91" s="14" t="s">
        <v>128</v>
      </c>
      <c r="C91" s="15" t="s">
        <v>314</v>
      </c>
      <c r="D91" s="16">
        <v>413360</v>
      </c>
      <c r="E91" s="16">
        <v>13544</v>
      </c>
      <c r="F91" s="16">
        <v>1263</v>
      </c>
      <c r="G91" s="16">
        <v>4691.5499999999993</v>
      </c>
      <c r="H91" s="17">
        <v>501</v>
      </c>
      <c r="I91" s="16">
        <v>1385</v>
      </c>
      <c r="J91" s="10">
        <v>3.2765628023998454E-2</v>
      </c>
      <c r="K91" s="10">
        <v>3.0554480356106057E-3</v>
      </c>
      <c r="L91" s="10">
        <v>1.1349791948906521E-2</v>
      </c>
      <c r="M91" s="10">
        <v>1.2120185794464874E-3</v>
      </c>
      <c r="N91" s="10">
        <v>3.3505902844977744E-3</v>
      </c>
      <c r="O91" s="1"/>
    </row>
    <row r="92" spans="2:15" x14ac:dyDescent="0.2">
      <c r="B92" s="14" t="s">
        <v>47</v>
      </c>
      <c r="C92" s="15" t="s">
        <v>315</v>
      </c>
      <c r="D92" s="16">
        <v>217783</v>
      </c>
      <c r="E92" s="16">
        <v>16244</v>
      </c>
      <c r="F92" s="16">
        <v>1789</v>
      </c>
      <c r="G92" s="16">
        <v>5220.2999999999993</v>
      </c>
      <c r="H92" s="17">
        <v>999</v>
      </c>
      <c r="I92" s="16">
        <v>1540</v>
      </c>
      <c r="J92" s="10">
        <v>7.4588007328395697E-2</v>
      </c>
      <c r="K92" s="10">
        <v>8.2145989356377687E-3</v>
      </c>
      <c r="L92" s="10">
        <v>2.397019051073775E-2</v>
      </c>
      <c r="M92" s="10">
        <v>4.5871349003365732E-3</v>
      </c>
      <c r="N92" s="10">
        <v>7.0712590055238469E-3</v>
      </c>
      <c r="O92" s="1"/>
    </row>
    <row r="93" spans="2:15" x14ac:dyDescent="0.2">
      <c r="B93" s="14" t="s">
        <v>46</v>
      </c>
      <c r="C93" s="15" t="s">
        <v>316</v>
      </c>
      <c r="D93" s="16">
        <v>280837</v>
      </c>
      <c r="E93" s="16">
        <v>19033</v>
      </c>
      <c r="F93" s="16">
        <v>1824</v>
      </c>
      <c r="G93" s="16">
        <v>6303.7500000000009</v>
      </c>
      <c r="H93" s="17">
        <v>836</v>
      </c>
      <c r="I93" s="16">
        <v>2080</v>
      </c>
      <c r="J93" s="10">
        <v>6.7772408906233872E-2</v>
      </c>
      <c r="K93" s="10">
        <v>6.494870690115619E-3</v>
      </c>
      <c r="L93" s="10">
        <v>2.24462944697458E-2</v>
      </c>
      <c r="M93" s="10">
        <v>2.9768157329696588E-3</v>
      </c>
      <c r="N93" s="10">
        <v>7.4064314887283371E-3</v>
      </c>
      <c r="O93" s="1"/>
    </row>
    <row r="94" spans="2:15" x14ac:dyDescent="0.2">
      <c r="B94" s="14" t="s">
        <v>45</v>
      </c>
      <c r="C94" s="15" t="s">
        <v>317</v>
      </c>
      <c r="D94" s="16">
        <v>381447</v>
      </c>
      <c r="E94" s="16">
        <v>23278</v>
      </c>
      <c r="F94" s="16">
        <v>2412</v>
      </c>
      <c r="G94" s="16">
        <v>7774.6500000000015</v>
      </c>
      <c r="H94" s="17">
        <v>615</v>
      </c>
      <c r="I94" s="16">
        <v>2395</v>
      </c>
      <c r="J94" s="10">
        <v>6.1025515995669126E-2</v>
      </c>
      <c r="K94" s="10">
        <v>6.3232899983483946E-3</v>
      </c>
      <c r="L94" s="10">
        <v>2.0381992780124109E-2</v>
      </c>
      <c r="M94" s="10">
        <v>1.6122816538077375E-3</v>
      </c>
      <c r="N94" s="10">
        <v>6.2787228632024891E-3</v>
      </c>
      <c r="O94" s="1"/>
    </row>
    <row r="95" spans="2:15" x14ac:dyDescent="0.2">
      <c r="B95" s="14" t="s">
        <v>57</v>
      </c>
      <c r="C95" s="15" t="s">
        <v>318</v>
      </c>
      <c r="D95" s="16">
        <v>406597</v>
      </c>
      <c r="E95" s="16">
        <v>20229</v>
      </c>
      <c r="F95" s="16">
        <v>2285</v>
      </c>
      <c r="G95" s="16">
        <v>6811.35</v>
      </c>
      <c r="H95" s="17">
        <v>949</v>
      </c>
      <c r="I95" s="16">
        <v>2450</v>
      </c>
      <c r="J95" s="10">
        <v>4.9751965705600386E-2</v>
      </c>
      <c r="K95" s="10">
        <v>5.6198151978494679E-3</v>
      </c>
      <c r="L95" s="10">
        <v>1.6752091136924278E-2</v>
      </c>
      <c r="M95" s="10">
        <v>2.3340063994569562E-3</v>
      </c>
      <c r="N95" s="10">
        <v>6.0256224222018364E-3</v>
      </c>
      <c r="O95" s="1"/>
    </row>
    <row r="96" spans="2:15" x14ac:dyDescent="0.2">
      <c r="B96" s="14" t="s">
        <v>129</v>
      </c>
      <c r="C96" s="15" t="s">
        <v>319</v>
      </c>
      <c r="D96" s="16">
        <v>329864</v>
      </c>
      <c r="E96" s="16">
        <v>13965</v>
      </c>
      <c r="F96" s="16">
        <v>1357</v>
      </c>
      <c r="G96" s="16">
        <v>4560.8999999999996</v>
      </c>
      <c r="H96" s="17">
        <v>482</v>
      </c>
      <c r="I96" s="16">
        <v>1399</v>
      </c>
      <c r="J96" s="10">
        <v>4.2335629229015598E-2</v>
      </c>
      <c r="K96" s="10">
        <v>4.1138166032061701E-3</v>
      </c>
      <c r="L96" s="10">
        <v>1.3826607329081074E-2</v>
      </c>
      <c r="M96" s="10">
        <v>1.4612082555234885E-3</v>
      </c>
      <c r="N96" s="10">
        <v>4.2411418038949388E-3</v>
      </c>
      <c r="O96" s="1"/>
    </row>
    <row r="97" spans="2:15" x14ac:dyDescent="0.2">
      <c r="B97" s="14" t="s">
        <v>62</v>
      </c>
      <c r="C97" s="15" t="s">
        <v>320</v>
      </c>
      <c r="D97" s="16">
        <v>250214</v>
      </c>
      <c r="E97" s="16">
        <v>28508</v>
      </c>
      <c r="F97" s="16">
        <v>2762</v>
      </c>
      <c r="G97" s="16">
        <v>9682.5000000000018</v>
      </c>
      <c r="H97" s="17">
        <v>1059</v>
      </c>
      <c r="I97" s="16">
        <v>2553</v>
      </c>
      <c r="J97" s="10">
        <v>0.11393447209188934</v>
      </c>
      <c r="K97" s="10">
        <v>1.1038551000343707E-2</v>
      </c>
      <c r="L97" s="10">
        <v>3.8696875474593752E-2</v>
      </c>
      <c r="M97" s="10">
        <v>4.2323770852150562E-3</v>
      </c>
      <c r="N97" s="10">
        <v>1.020326600430032E-2</v>
      </c>
      <c r="O97" s="1"/>
    </row>
    <row r="98" spans="2:15" x14ac:dyDescent="0.2">
      <c r="B98" s="14" t="s">
        <v>60</v>
      </c>
      <c r="C98" s="15" t="s">
        <v>321</v>
      </c>
      <c r="D98" s="16">
        <v>235762</v>
      </c>
      <c r="E98" s="16">
        <v>20759</v>
      </c>
      <c r="F98" s="16">
        <v>2024</v>
      </c>
      <c r="G98" s="16">
        <v>6918.2999999999993</v>
      </c>
      <c r="H98" s="17">
        <v>1374</v>
      </c>
      <c r="I98" s="16">
        <v>1939</v>
      </c>
      <c r="J98" s="10">
        <v>8.8050661260084317E-2</v>
      </c>
      <c r="K98" s="10">
        <v>8.5849288689441045E-3</v>
      </c>
      <c r="L98" s="10">
        <v>2.9344423613644265E-2</v>
      </c>
      <c r="M98" s="10">
        <v>5.8279111985816206E-3</v>
      </c>
      <c r="N98" s="10">
        <v>8.2243957889736267E-3</v>
      </c>
      <c r="O98" s="1"/>
    </row>
    <row r="99" spans="2:15" x14ac:dyDescent="0.2">
      <c r="B99" s="14" t="s">
        <v>204</v>
      </c>
      <c r="C99" s="15" t="s">
        <v>322</v>
      </c>
      <c r="D99" s="16">
        <v>532988</v>
      </c>
      <c r="E99" s="16">
        <v>33771</v>
      </c>
      <c r="F99" s="16">
        <v>2991</v>
      </c>
      <c r="G99" s="16">
        <v>11492.849999999999</v>
      </c>
      <c r="H99" s="17">
        <v>2130</v>
      </c>
      <c r="I99" s="16">
        <v>3239</v>
      </c>
      <c r="J99" s="10">
        <v>6.3361651669455968E-2</v>
      </c>
      <c r="K99" s="10">
        <v>5.6117586137023725E-3</v>
      </c>
      <c r="L99" s="10">
        <v>2.1563055828649046E-2</v>
      </c>
      <c r="M99" s="10">
        <v>3.9963376286145276E-3</v>
      </c>
      <c r="N99" s="10">
        <v>6.0770598962828432E-3</v>
      </c>
      <c r="O99" s="1"/>
    </row>
    <row r="100" spans="2:15" x14ac:dyDescent="0.2">
      <c r="B100" s="14" t="s">
        <v>82</v>
      </c>
      <c r="C100" s="15" t="s">
        <v>323</v>
      </c>
      <c r="D100" s="16">
        <v>233898</v>
      </c>
      <c r="E100" s="16">
        <v>12349</v>
      </c>
      <c r="F100" s="16">
        <v>1115</v>
      </c>
      <c r="G100" s="16">
        <v>3970.4999999999995</v>
      </c>
      <c r="H100" s="17">
        <v>401</v>
      </c>
      <c r="I100" s="16">
        <v>1076</v>
      </c>
      <c r="J100" s="10">
        <v>5.2796518140385981E-2</v>
      </c>
      <c r="K100" s="10">
        <v>4.7670352033792511E-3</v>
      </c>
      <c r="L100" s="10">
        <v>1.6975348228715079E-2</v>
      </c>
      <c r="M100" s="10">
        <v>1.7144225260583674E-3</v>
      </c>
      <c r="N100" s="10">
        <v>4.600295855458362E-3</v>
      </c>
      <c r="O100" s="1"/>
    </row>
    <row r="101" spans="2:15" x14ac:dyDescent="0.2">
      <c r="B101" s="14" t="s">
        <v>219</v>
      </c>
      <c r="C101" s="15" t="s">
        <v>324</v>
      </c>
      <c r="D101" s="16">
        <v>641098</v>
      </c>
      <c r="E101" s="16">
        <v>26263</v>
      </c>
      <c r="F101" s="16">
        <v>2647</v>
      </c>
      <c r="G101" s="16">
        <v>9021.2999999999993</v>
      </c>
      <c r="H101" s="17">
        <v>1550</v>
      </c>
      <c r="I101" s="16">
        <v>2832</v>
      </c>
      <c r="J101" s="10">
        <v>4.0965655796773658E-2</v>
      </c>
      <c r="K101" s="10">
        <v>4.1288539349678211E-3</v>
      </c>
      <c r="L101" s="10">
        <v>1.4071639593322704E-2</v>
      </c>
      <c r="M101" s="10">
        <v>2.4177270869664234E-3</v>
      </c>
      <c r="N101" s="10">
        <v>4.4174213614767161E-3</v>
      </c>
      <c r="O101" s="1"/>
    </row>
    <row r="102" spans="2:15" x14ac:dyDescent="0.2">
      <c r="B102" s="14" t="s">
        <v>68</v>
      </c>
      <c r="C102" s="15" t="s">
        <v>325</v>
      </c>
      <c r="D102" s="16">
        <v>193782</v>
      </c>
      <c r="E102" s="16">
        <v>15770</v>
      </c>
      <c r="F102" s="16">
        <v>1518</v>
      </c>
      <c r="G102" s="16">
        <v>5422.9500000000016</v>
      </c>
      <c r="H102" s="17">
        <v>967</v>
      </c>
      <c r="I102" s="16">
        <v>1687</v>
      </c>
      <c r="J102" s="10">
        <v>8.1380107543528299E-2</v>
      </c>
      <c r="K102" s="10">
        <v>7.8335449112920709E-3</v>
      </c>
      <c r="L102" s="10">
        <v>2.7984797349599043E-2</v>
      </c>
      <c r="M102" s="10">
        <v>4.99014356338566E-3</v>
      </c>
      <c r="N102" s="10">
        <v>8.7056589363305164E-3</v>
      </c>
      <c r="O102" s="1"/>
    </row>
    <row r="103" spans="2:15" x14ac:dyDescent="0.2">
      <c r="B103" s="14" t="s">
        <v>118</v>
      </c>
      <c r="C103" s="15" t="s">
        <v>326</v>
      </c>
      <c r="D103" s="16">
        <v>299341</v>
      </c>
      <c r="E103" s="16">
        <v>20449</v>
      </c>
      <c r="F103" s="16">
        <v>1884</v>
      </c>
      <c r="G103" s="16">
        <v>7279.5</v>
      </c>
      <c r="H103" s="17">
        <v>669</v>
      </c>
      <c r="I103" s="16">
        <v>1587</v>
      </c>
      <c r="J103" s="10">
        <v>6.8313395091217047E-2</v>
      </c>
      <c r="K103" s="10">
        <v>6.2938254365422714E-3</v>
      </c>
      <c r="L103" s="10">
        <v>2.4318419461416912E-2</v>
      </c>
      <c r="M103" s="10">
        <v>2.2349093508740869E-3</v>
      </c>
      <c r="N103" s="10">
        <v>5.3016459489344924E-3</v>
      </c>
      <c r="O103" s="1"/>
    </row>
    <row r="104" spans="2:15" x14ac:dyDescent="0.2">
      <c r="B104" s="14" t="s">
        <v>145</v>
      </c>
      <c r="C104" s="15" t="s">
        <v>327</v>
      </c>
      <c r="D104" s="16">
        <v>227544</v>
      </c>
      <c r="E104" s="16">
        <v>12376</v>
      </c>
      <c r="F104" s="16">
        <v>1440</v>
      </c>
      <c r="G104" s="16">
        <v>4083.7499999999995</v>
      </c>
      <c r="H104" s="17">
        <v>710</v>
      </c>
      <c r="I104" s="16">
        <v>1248</v>
      </c>
      <c r="J104" s="10">
        <v>5.4389480715817604E-2</v>
      </c>
      <c r="K104" s="10">
        <v>6.3284463664170449E-3</v>
      </c>
      <c r="L104" s="10">
        <v>1.7947078367260835E-2</v>
      </c>
      <c r="M104" s="10">
        <v>3.1202756389972926E-3</v>
      </c>
      <c r="N104" s="10">
        <v>5.4846535175614389E-3</v>
      </c>
      <c r="O104" s="1"/>
    </row>
    <row r="105" spans="2:15" x14ac:dyDescent="0.2">
      <c r="B105" s="14" t="s">
        <v>99</v>
      </c>
      <c r="C105" s="15" t="s">
        <v>328</v>
      </c>
      <c r="D105" s="16">
        <v>391186</v>
      </c>
      <c r="E105" s="16">
        <v>34143</v>
      </c>
      <c r="F105" s="16">
        <v>3640</v>
      </c>
      <c r="G105" s="16">
        <v>11642.700000000003</v>
      </c>
      <c r="H105" s="17">
        <v>1207</v>
      </c>
      <c r="I105" s="16">
        <v>2902</v>
      </c>
      <c r="J105" s="10">
        <v>8.7280730905502757E-2</v>
      </c>
      <c r="K105" s="10">
        <v>9.305036478810591E-3</v>
      </c>
      <c r="L105" s="10">
        <v>2.9762568190068159E-2</v>
      </c>
      <c r="M105" s="10">
        <v>3.0854887444847208E-3</v>
      </c>
      <c r="N105" s="10">
        <v>7.4184658960187739E-3</v>
      </c>
      <c r="O105" s="1"/>
    </row>
    <row r="106" spans="2:15" x14ac:dyDescent="0.2">
      <c r="B106" s="14" t="s">
        <v>163</v>
      </c>
      <c r="C106" s="15" t="s">
        <v>329</v>
      </c>
      <c r="D106" s="16">
        <v>293999</v>
      </c>
      <c r="E106" s="16">
        <v>14995</v>
      </c>
      <c r="F106" s="16">
        <v>1611</v>
      </c>
      <c r="G106" s="16">
        <v>5676.2999999999993</v>
      </c>
      <c r="H106" s="17">
        <v>810</v>
      </c>
      <c r="I106" s="16">
        <v>1433</v>
      </c>
      <c r="J106" s="10">
        <v>5.1003574842091302E-2</v>
      </c>
      <c r="K106" s="10">
        <v>5.4796104748655611E-3</v>
      </c>
      <c r="L106" s="10">
        <v>1.9307208527920162E-2</v>
      </c>
      <c r="M106" s="10">
        <v>2.755111411943578E-3</v>
      </c>
      <c r="N106" s="10">
        <v>4.8741662386606755E-3</v>
      </c>
      <c r="O106" s="1"/>
    </row>
    <row r="107" spans="2:15" x14ac:dyDescent="0.2">
      <c r="B107" s="14" t="s">
        <v>21</v>
      </c>
      <c r="C107" s="15" t="s">
        <v>330</v>
      </c>
      <c r="D107" s="16">
        <v>364141</v>
      </c>
      <c r="E107" s="16">
        <v>36548</v>
      </c>
      <c r="F107" s="16">
        <v>3748</v>
      </c>
      <c r="G107" s="16">
        <v>12113.85</v>
      </c>
      <c r="H107" s="17">
        <v>1625</v>
      </c>
      <c r="I107" s="16">
        <v>3628</v>
      </c>
      <c r="J107" s="10">
        <v>0.10036771470391964</v>
      </c>
      <c r="K107" s="10">
        <v>1.0292716282978297E-2</v>
      </c>
      <c r="L107" s="10">
        <v>3.3266921329924398E-2</v>
      </c>
      <c r="M107" s="10">
        <v>4.4625570864033435E-3</v>
      </c>
      <c r="N107" s="10">
        <v>9.9631736058285111E-3</v>
      </c>
      <c r="O107" s="1"/>
    </row>
    <row r="108" spans="2:15" x14ac:dyDescent="0.2">
      <c r="B108" s="14" t="s">
        <v>166</v>
      </c>
      <c r="C108" s="15" t="s">
        <v>331</v>
      </c>
      <c r="D108" s="16">
        <v>685734</v>
      </c>
      <c r="E108" s="16">
        <v>49285</v>
      </c>
      <c r="F108" s="16">
        <v>5321</v>
      </c>
      <c r="G108" s="16">
        <v>17502.300000000003</v>
      </c>
      <c r="H108" s="17">
        <v>2160</v>
      </c>
      <c r="I108" s="16">
        <v>4622</v>
      </c>
      <c r="J108" s="10">
        <v>7.1871892016437858E-2</v>
      </c>
      <c r="K108" s="10">
        <v>7.7595685790700182E-3</v>
      </c>
      <c r="L108" s="10">
        <v>2.5523453700706109E-2</v>
      </c>
      <c r="M108" s="10">
        <v>3.149909440103597E-3</v>
      </c>
      <c r="N108" s="10">
        <v>6.7402228852587159E-3</v>
      </c>
      <c r="O108" s="1"/>
    </row>
    <row r="109" spans="2:15" x14ac:dyDescent="0.2">
      <c r="B109" s="14" t="s">
        <v>66</v>
      </c>
      <c r="C109" s="15" t="s">
        <v>332</v>
      </c>
      <c r="D109" s="16">
        <v>135004</v>
      </c>
      <c r="E109" s="16">
        <v>12518</v>
      </c>
      <c r="F109" s="16">
        <v>1243</v>
      </c>
      <c r="G109" s="16">
        <v>4285.3499999999995</v>
      </c>
      <c r="H109" s="17">
        <v>519</v>
      </c>
      <c r="I109" s="16">
        <v>1158</v>
      </c>
      <c r="J109" s="10">
        <v>9.2723178572486742E-2</v>
      </c>
      <c r="K109" s="10">
        <v>9.2071346034191572E-3</v>
      </c>
      <c r="L109" s="10">
        <v>3.1742392817990572E-2</v>
      </c>
      <c r="M109" s="10">
        <v>3.8443305383544192E-3</v>
      </c>
      <c r="N109" s="10">
        <v>8.5775236289295127E-3</v>
      </c>
      <c r="O109" s="1"/>
    </row>
    <row r="110" spans="2:15" x14ac:dyDescent="0.2">
      <c r="B110" s="14" t="s">
        <v>154</v>
      </c>
      <c r="C110" s="15" t="s">
        <v>333</v>
      </c>
      <c r="D110" s="16">
        <v>119521</v>
      </c>
      <c r="E110" s="16">
        <v>9127</v>
      </c>
      <c r="F110" s="16">
        <v>1025</v>
      </c>
      <c r="G110" s="16">
        <v>3170.9999999999995</v>
      </c>
      <c r="H110" s="17">
        <v>491</v>
      </c>
      <c r="I110" s="16">
        <v>815</v>
      </c>
      <c r="J110" s="10">
        <v>7.6363149572041739E-2</v>
      </c>
      <c r="K110" s="10">
        <v>8.5758987960274768E-3</v>
      </c>
      <c r="L110" s="10">
        <v>2.6530902519222559E-2</v>
      </c>
      <c r="M110" s="10">
        <v>4.1080646915604788E-3</v>
      </c>
      <c r="N110" s="10">
        <v>6.8188853841584327E-3</v>
      </c>
      <c r="O110" s="1"/>
    </row>
    <row r="111" spans="2:15" x14ac:dyDescent="0.2">
      <c r="B111" s="14" t="s">
        <v>27</v>
      </c>
      <c r="C111" s="15" t="s">
        <v>334</v>
      </c>
      <c r="D111" s="16">
        <v>525902</v>
      </c>
      <c r="E111" s="16">
        <v>37380</v>
      </c>
      <c r="F111" s="16">
        <v>3689</v>
      </c>
      <c r="G111" s="16">
        <v>12276.75</v>
      </c>
      <c r="H111" s="17">
        <v>2886</v>
      </c>
      <c r="I111" s="16">
        <v>3907</v>
      </c>
      <c r="J111" s="10">
        <v>7.107788143038056E-2</v>
      </c>
      <c r="K111" s="10">
        <v>7.0146148902266959E-3</v>
      </c>
      <c r="L111" s="10">
        <v>2.3344178192895255E-2</v>
      </c>
      <c r="M111" s="10">
        <v>5.4877144410935882E-3</v>
      </c>
      <c r="N111" s="10">
        <v>7.4291407904894828E-3</v>
      </c>
      <c r="O111" s="1"/>
    </row>
    <row r="112" spans="2:15" x14ac:dyDescent="0.2">
      <c r="B112" s="14" t="s">
        <v>106</v>
      </c>
      <c r="C112" s="15" t="s">
        <v>335</v>
      </c>
      <c r="D112" s="16">
        <v>399366</v>
      </c>
      <c r="E112" s="16">
        <v>10720</v>
      </c>
      <c r="F112" s="16">
        <v>828</v>
      </c>
      <c r="G112" s="16">
        <v>3877.8</v>
      </c>
      <c r="H112" s="17">
        <v>520</v>
      </c>
      <c r="I112" s="16">
        <v>1014</v>
      </c>
      <c r="J112" s="10">
        <v>2.6842545434513705E-2</v>
      </c>
      <c r="K112" s="10">
        <v>2.0732861585613196E-3</v>
      </c>
      <c r="L112" s="10">
        <v>9.7098901759288484E-3</v>
      </c>
      <c r="M112" s="10">
        <v>1.3020637710771572E-3</v>
      </c>
      <c r="N112" s="10">
        <v>2.5390243536004566E-3</v>
      </c>
      <c r="O112" s="1"/>
    </row>
    <row r="113" spans="2:15" x14ac:dyDescent="0.2">
      <c r="B113" s="14" t="s">
        <v>159</v>
      </c>
      <c r="C113" s="15" t="s">
        <v>336</v>
      </c>
      <c r="D113" s="16">
        <v>110796</v>
      </c>
      <c r="E113" s="16">
        <v>8594</v>
      </c>
      <c r="F113" s="16">
        <v>971</v>
      </c>
      <c r="G113" s="16">
        <v>2827.7999999999993</v>
      </c>
      <c r="H113" s="17">
        <v>195</v>
      </c>
      <c r="I113" s="16">
        <v>765</v>
      </c>
      <c r="J113" s="10">
        <v>7.7565977111087037E-2</v>
      </c>
      <c r="K113" s="10">
        <v>8.763854290768619E-3</v>
      </c>
      <c r="L113" s="10">
        <v>2.5522582042673013E-2</v>
      </c>
      <c r="M113" s="10">
        <v>1.7599913354272717E-3</v>
      </c>
      <c r="N113" s="10">
        <v>6.9045813928300661E-3</v>
      </c>
      <c r="O113" s="1"/>
    </row>
    <row r="114" spans="2:15" x14ac:dyDescent="0.2">
      <c r="B114" s="14" t="s">
        <v>22</v>
      </c>
      <c r="C114" s="15" t="s">
        <v>337</v>
      </c>
      <c r="D114" s="16">
        <v>323943</v>
      </c>
      <c r="E114" s="16">
        <v>32482</v>
      </c>
      <c r="F114" s="16">
        <v>3115</v>
      </c>
      <c r="G114" s="16">
        <v>10920.15</v>
      </c>
      <c r="H114" s="17">
        <v>851</v>
      </c>
      <c r="I114" s="16">
        <v>2863</v>
      </c>
      <c r="J114" s="10">
        <v>0.10027072664018052</v>
      </c>
      <c r="K114" s="10">
        <v>9.6158892150779614E-3</v>
      </c>
      <c r="L114" s="10">
        <v>3.3710097146720255E-2</v>
      </c>
      <c r="M114" s="10">
        <v>2.627005368228361E-3</v>
      </c>
      <c r="N114" s="10">
        <v>8.8379745819480594E-3</v>
      </c>
      <c r="O114" s="1"/>
    </row>
    <row r="115" spans="2:15" x14ac:dyDescent="0.2">
      <c r="B115" s="14" t="s">
        <v>49</v>
      </c>
      <c r="C115" s="15" t="s">
        <v>338</v>
      </c>
      <c r="D115" s="16">
        <v>292498</v>
      </c>
      <c r="E115" s="16">
        <v>29121</v>
      </c>
      <c r="F115" s="16">
        <v>2961</v>
      </c>
      <c r="G115" s="16">
        <v>9935.3999999999978</v>
      </c>
      <c r="H115" s="17">
        <v>1209</v>
      </c>
      <c r="I115" s="16">
        <v>2781</v>
      </c>
      <c r="J115" s="10">
        <v>9.9559655108752879E-2</v>
      </c>
      <c r="K115" s="10">
        <v>1.0123146141170197E-2</v>
      </c>
      <c r="L115" s="10">
        <v>3.3967411742986273E-2</v>
      </c>
      <c r="M115" s="10">
        <v>4.1333615956348421E-3</v>
      </c>
      <c r="N115" s="10">
        <v>9.5077573179987562E-3</v>
      </c>
      <c r="O115" s="1"/>
    </row>
    <row r="116" spans="2:15" x14ac:dyDescent="0.2">
      <c r="B116" s="14" t="s">
        <v>25</v>
      </c>
      <c r="C116" s="15" t="s">
        <v>339</v>
      </c>
      <c r="D116" s="16">
        <v>259527</v>
      </c>
      <c r="E116" s="16">
        <v>21406</v>
      </c>
      <c r="F116" s="16">
        <v>1938</v>
      </c>
      <c r="G116" s="16">
        <v>7421.25</v>
      </c>
      <c r="H116" s="17">
        <v>1333</v>
      </c>
      <c r="I116" s="16">
        <v>2008</v>
      </c>
      <c r="J116" s="10">
        <v>8.2480820877981864E-2</v>
      </c>
      <c r="K116" s="10">
        <v>7.4674311343328444E-3</v>
      </c>
      <c r="L116" s="10">
        <v>2.8595290663399185E-2</v>
      </c>
      <c r="M116" s="10">
        <v>5.1362671321288347E-3</v>
      </c>
      <c r="N116" s="10">
        <v>7.7371525891333079E-3</v>
      </c>
      <c r="O116" s="1"/>
    </row>
    <row r="117" spans="2:15" x14ac:dyDescent="0.2">
      <c r="B117" s="14" t="s">
        <v>100</v>
      </c>
      <c r="C117" s="15" t="s">
        <v>340</v>
      </c>
      <c r="D117" s="16">
        <v>351777</v>
      </c>
      <c r="E117" s="16">
        <v>35439</v>
      </c>
      <c r="F117" s="16">
        <v>3800</v>
      </c>
      <c r="G117" s="16">
        <v>11678.7</v>
      </c>
      <c r="H117" s="17">
        <v>993</v>
      </c>
      <c r="I117" s="16">
        <v>2806</v>
      </c>
      <c r="J117" s="10">
        <v>0.10074280012621632</v>
      </c>
      <c r="K117" s="10">
        <v>1.0802298046773951E-2</v>
      </c>
      <c r="L117" s="10">
        <v>3.3199157420752357E-2</v>
      </c>
      <c r="M117" s="10">
        <v>2.8228110422227719E-3</v>
      </c>
      <c r="N117" s="10">
        <v>7.9766442945388705E-3</v>
      </c>
      <c r="O117" s="1"/>
    </row>
    <row r="118" spans="2:15" x14ac:dyDescent="0.2">
      <c r="B118" s="14" t="s">
        <v>135</v>
      </c>
      <c r="C118" s="15" t="s">
        <v>341</v>
      </c>
      <c r="D118" s="16">
        <v>227285</v>
      </c>
      <c r="E118" s="16">
        <v>18087</v>
      </c>
      <c r="F118" s="16">
        <v>1919</v>
      </c>
      <c r="G118" s="16">
        <v>5955.15</v>
      </c>
      <c r="H118" s="17">
        <v>959</v>
      </c>
      <c r="I118" s="16">
        <v>1599</v>
      </c>
      <c r="J118" s="10">
        <v>7.9578502760850919E-2</v>
      </c>
      <c r="K118" s="10">
        <v>8.4431440702202078E-3</v>
      </c>
      <c r="L118" s="10">
        <v>2.620124513276283E-2</v>
      </c>
      <c r="M118" s="10">
        <v>4.2193721539036892E-3</v>
      </c>
      <c r="N118" s="10">
        <v>7.0352200981147021E-3</v>
      </c>
      <c r="O118" s="1"/>
    </row>
    <row r="119" spans="2:15" x14ac:dyDescent="0.2">
      <c r="B119" s="14" t="s">
        <v>32</v>
      </c>
      <c r="C119" s="15" t="s">
        <v>342</v>
      </c>
      <c r="D119" s="16">
        <v>169523</v>
      </c>
      <c r="E119" s="16">
        <v>15126</v>
      </c>
      <c r="F119" s="16">
        <v>1465</v>
      </c>
      <c r="G119" s="16">
        <v>4985.8499999999976</v>
      </c>
      <c r="H119" s="17">
        <v>405</v>
      </c>
      <c r="I119" s="16">
        <v>1482</v>
      </c>
      <c r="J119" s="10">
        <v>8.9226830577561742E-2</v>
      </c>
      <c r="K119" s="10">
        <v>8.6418952000613478E-3</v>
      </c>
      <c r="L119" s="10">
        <v>2.9411053367389663E-2</v>
      </c>
      <c r="M119" s="10">
        <v>2.3890563522353898E-3</v>
      </c>
      <c r="N119" s="10">
        <v>8.7421765778095007E-3</v>
      </c>
      <c r="O119" s="1"/>
    </row>
    <row r="120" spans="2:15" x14ac:dyDescent="0.2">
      <c r="B120" s="14" t="s">
        <v>153</v>
      </c>
      <c r="C120" s="15" t="s">
        <v>343</v>
      </c>
      <c r="D120" s="16">
        <v>225922</v>
      </c>
      <c r="E120" s="16">
        <v>17271</v>
      </c>
      <c r="F120" s="16">
        <v>1854</v>
      </c>
      <c r="G120" s="16">
        <v>5944.05</v>
      </c>
      <c r="H120" s="17">
        <v>948</v>
      </c>
      <c r="I120" s="16">
        <v>1544</v>
      </c>
      <c r="J120" s="10">
        <v>7.6446738254795907E-2</v>
      </c>
      <c r="K120" s="10">
        <v>8.2063721107284819E-3</v>
      </c>
      <c r="L120" s="10">
        <v>2.6310186701604978E-2</v>
      </c>
      <c r="M120" s="10">
        <v>4.1961384902754048E-3</v>
      </c>
      <c r="N120" s="10">
        <v>6.8342171191827271E-3</v>
      </c>
      <c r="O120" s="1"/>
    </row>
    <row r="121" spans="2:15" x14ac:dyDescent="0.2">
      <c r="B121" s="14" t="s">
        <v>43</v>
      </c>
      <c r="C121" s="15" t="s">
        <v>344</v>
      </c>
      <c r="D121" s="16">
        <v>193525</v>
      </c>
      <c r="E121" s="16">
        <v>13301</v>
      </c>
      <c r="F121" s="16">
        <v>1239</v>
      </c>
      <c r="G121" s="16">
        <v>4551.1500000000005</v>
      </c>
      <c r="H121" s="17">
        <v>563</v>
      </c>
      <c r="I121" s="16">
        <v>1250</v>
      </c>
      <c r="J121" s="10">
        <v>6.8730138225035528E-2</v>
      </c>
      <c r="K121" s="10">
        <v>6.402273608060974E-3</v>
      </c>
      <c r="L121" s="10">
        <v>2.3517116651595404E-2</v>
      </c>
      <c r="M121" s="10">
        <v>2.9091848598372305E-3</v>
      </c>
      <c r="N121" s="10">
        <v>6.4591138095853248E-3</v>
      </c>
      <c r="O121" s="1"/>
    </row>
    <row r="122" spans="2:15" x14ac:dyDescent="0.2">
      <c r="B122" s="14" t="s">
        <v>34</v>
      </c>
      <c r="C122" s="15" t="s">
        <v>345</v>
      </c>
      <c r="D122" s="16">
        <v>178861</v>
      </c>
      <c r="E122" s="16">
        <v>16103</v>
      </c>
      <c r="F122" s="16">
        <v>1500</v>
      </c>
      <c r="G122" s="16">
        <v>5536.3499999999995</v>
      </c>
      <c r="H122" s="17">
        <v>506</v>
      </c>
      <c r="I122" s="16">
        <v>1437</v>
      </c>
      <c r="J122" s="10">
        <v>9.0030806044917561E-2</v>
      </c>
      <c r="K122" s="10">
        <v>8.3864006127663381E-3</v>
      </c>
      <c r="L122" s="10">
        <v>3.0953366021659275E-2</v>
      </c>
      <c r="M122" s="10">
        <v>2.829012473373178E-3</v>
      </c>
      <c r="N122" s="10">
        <v>8.0341717870301525E-3</v>
      </c>
      <c r="O122" s="1"/>
    </row>
    <row r="123" spans="2:15" x14ac:dyDescent="0.2">
      <c r="B123" s="14" t="s">
        <v>75</v>
      </c>
      <c r="C123" s="15" t="s">
        <v>346</v>
      </c>
      <c r="D123" s="16">
        <v>173599</v>
      </c>
      <c r="E123" s="16">
        <v>23735</v>
      </c>
      <c r="F123" s="16">
        <v>2622</v>
      </c>
      <c r="G123" s="16">
        <v>7740.9000000000005</v>
      </c>
      <c r="H123" s="17">
        <v>549</v>
      </c>
      <c r="I123" s="16">
        <v>2016</v>
      </c>
      <c r="J123" s="10">
        <v>0.13672313780609335</v>
      </c>
      <c r="K123" s="10">
        <v>1.5103773639249075E-2</v>
      </c>
      <c r="L123" s="10">
        <v>4.4590694646858567E-2</v>
      </c>
      <c r="M123" s="10">
        <v>3.1624606132523805E-3</v>
      </c>
      <c r="N123" s="10">
        <v>1.1612970120795627E-2</v>
      </c>
      <c r="O123" s="1"/>
    </row>
    <row r="124" spans="2:15" x14ac:dyDescent="0.2">
      <c r="B124" s="14" t="s">
        <v>168</v>
      </c>
      <c r="C124" s="15" t="s">
        <v>347</v>
      </c>
      <c r="D124" s="16">
        <v>220337</v>
      </c>
      <c r="E124" s="16">
        <v>23273</v>
      </c>
      <c r="F124" s="16">
        <v>2682</v>
      </c>
      <c r="G124" s="16">
        <v>7558.8000000000011</v>
      </c>
      <c r="H124" s="17">
        <v>1535</v>
      </c>
      <c r="I124" s="16">
        <v>2138</v>
      </c>
      <c r="J124" s="10">
        <v>0.10562456600570944</v>
      </c>
      <c r="K124" s="10">
        <v>1.2172263396524415E-2</v>
      </c>
      <c r="L124" s="10">
        <v>3.4305631827609533E-2</v>
      </c>
      <c r="M124" s="10">
        <v>6.9666011609489098E-3</v>
      </c>
      <c r="N124" s="10">
        <v>9.7033180990936611E-3</v>
      </c>
      <c r="O124" s="1"/>
    </row>
    <row r="125" spans="2:15" x14ac:dyDescent="0.2">
      <c r="B125" s="14" t="s">
        <v>186</v>
      </c>
      <c r="C125" s="15" t="s">
        <v>348</v>
      </c>
      <c r="D125" s="16">
        <v>218075</v>
      </c>
      <c r="E125" s="16">
        <v>21227</v>
      </c>
      <c r="F125" s="16">
        <v>2073</v>
      </c>
      <c r="G125" s="16">
        <v>7136.7000000000007</v>
      </c>
      <c r="H125" s="17">
        <v>1077</v>
      </c>
      <c r="I125" s="16">
        <v>2151</v>
      </c>
      <c r="J125" s="10">
        <v>9.7338071764301273E-2</v>
      </c>
      <c r="K125" s="10">
        <v>9.5059039321334412E-3</v>
      </c>
      <c r="L125" s="10">
        <v>3.2725897053765912E-2</v>
      </c>
      <c r="M125" s="10">
        <v>4.9386678894875616E-3</v>
      </c>
      <c r="N125" s="10">
        <v>9.8635790439069136E-3</v>
      </c>
      <c r="O125" s="1"/>
    </row>
    <row r="126" spans="2:15" x14ac:dyDescent="0.2">
      <c r="B126" s="14" t="s">
        <v>28</v>
      </c>
      <c r="C126" s="15" t="s">
        <v>349</v>
      </c>
      <c r="D126" s="16">
        <v>218862</v>
      </c>
      <c r="E126" s="16">
        <v>18992</v>
      </c>
      <c r="F126" s="16">
        <v>1985</v>
      </c>
      <c r="G126" s="16">
        <v>6411.0000000000009</v>
      </c>
      <c r="H126" s="17">
        <v>766</v>
      </c>
      <c r="I126" s="16">
        <v>1907</v>
      </c>
      <c r="J126" s="10">
        <v>8.6776142043844984E-2</v>
      </c>
      <c r="K126" s="10">
        <v>9.069642057552247E-3</v>
      </c>
      <c r="L126" s="10">
        <v>2.9292430846834996E-2</v>
      </c>
      <c r="M126" s="10">
        <v>3.4999223254836382E-3</v>
      </c>
      <c r="N126" s="10">
        <v>8.7132531001270202E-3</v>
      </c>
      <c r="O126" s="1"/>
    </row>
    <row r="127" spans="2:15" x14ac:dyDescent="0.2">
      <c r="B127" s="14" t="s">
        <v>130</v>
      </c>
      <c r="C127" s="15" t="s">
        <v>350</v>
      </c>
      <c r="D127" s="16">
        <v>371925</v>
      </c>
      <c r="E127" s="16">
        <v>30487</v>
      </c>
      <c r="F127" s="16">
        <v>3729</v>
      </c>
      <c r="G127" s="16">
        <v>9469.7999999999975</v>
      </c>
      <c r="H127" s="17">
        <v>1610</v>
      </c>
      <c r="I127" s="16">
        <v>2891</v>
      </c>
      <c r="J127" s="10">
        <v>8.1970827451771186E-2</v>
      </c>
      <c r="K127" s="10">
        <v>1.0026214962694091E-2</v>
      </c>
      <c r="L127" s="10">
        <v>2.5461584996975189E-2</v>
      </c>
      <c r="M127" s="10">
        <v>4.3288297371781945E-3</v>
      </c>
      <c r="N127" s="10">
        <v>7.7730725280634539E-3</v>
      </c>
      <c r="O127" s="1"/>
    </row>
    <row r="128" spans="2:15" x14ac:dyDescent="0.2">
      <c r="B128" s="14" t="s">
        <v>173</v>
      </c>
      <c r="C128" s="15" t="s">
        <v>351</v>
      </c>
      <c r="D128" s="16">
        <v>931004</v>
      </c>
      <c r="E128" s="16">
        <v>95934</v>
      </c>
      <c r="F128" s="16">
        <v>10700</v>
      </c>
      <c r="G128" s="16">
        <v>31379.250000000004</v>
      </c>
      <c r="H128" s="17">
        <v>3461</v>
      </c>
      <c r="I128" s="16">
        <v>8007</v>
      </c>
      <c r="J128" s="10">
        <v>0.10304359594588208</v>
      </c>
      <c r="K128" s="10">
        <v>1.1492968880907064E-2</v>
      </c>
      <c r="L128" s="10">
        <v>3.3704742407121777E-2</v>
      </c>
      <c r="M128" s="10">
        <v>3.7174920838148923E-3</v>
      </c>
      <c r="N128" s="10">
        <v>8.600392694338585E-3</v>
      </c>
      <c r="O128" s="1"/>
    </row>
    <row r="129" spans="2:15" x14ac:dyDescent="0.2">
      <c r="B129" s="14" t="s">
        <v>26</v>
      </c>
      <c r="C129" s="15" t="s">
        <v>352</v>
      </c>
      <c r="D129" s="16">
        <v>325159</v>
      </c>
      <c r="E129" s="16">
        <v>33126</v>
      </c>
      <c r="F129" s="16">
        <v>3226</v>
      </c>
      <c r="G129" s="16">
        <v>11594.1</v>
      </c>
      <c r="H129" s="17">
        <v>1640</v>
      </c>
      <c r="I129" s="16">
        <v>3216</v>
      </c>
      <c r="J129" s="10">
        <v>0.10187631281926689</v>
      </c>
      <c r="K129" s="10">
        <v>9.9213000409030666E-3</v>
      </c>
      <c r="L129" s="10">
        <v>3.5656709486743411E-2</v>
      </c>
      <c r="M129" s="10">
        <v>5.0436863196159417E-3</v>
      </c>
      <c r="N129" s="10">
        <v>9.890545856027359E-3</v>
      </c>
      <c r="O129" s="1"/>
    </row>
    <row r="130" spans="2:15" x14ac:dyDescent="0.2">
      <c r="B130" s="14" t="s">
        <v>78</v>
      </c>
      <c r="C130" s="15" t="s">
        <v>353</v>
      </c>
      <c r="D130" s="16">
        <v>235760</v>
      </c>
      <c r="E130" s="16">
        <v>18667</v>
      </c>
      <c r="F130" s="16">
        <v>2246</v>
      </c>
      <c r="G130" s="16">
        <v>5919.6</v>
      </c>
      <c r="H130" s="17">
        <v>567</v>
      </c>
      <c r="I130" s="16">
        <v>1613</v>
      </c>
      <c r="J130" s="10">
        <v>7.9177977604343405E-2</v>
      </c>
      <c r="K130" s="10">
        <v>9.5266372582287068E-3</v>
      </c>
      <c r="L130" s="10">
        <v>2.5108585001696642E-2</v>
      </c>
      <c r="M130" s="10">
        <v>2.4049881235154395E-3</v>
      </c>
      <c r="N130" s="10">
        <v>6.8417034272141158E-3</v>
      </c>
      <c r="O130" s="1"/>
    </row>
    <row r="131" spans="2:15" x14ac:dyDescent="0.2">
      <c r="B131" s="14" t="s">
        <v>65</v>
      </c>
      <c r="C131" s="15" t="s">
        <v>354</v>
      </c>
      <c r="D131" s="16">
        <v>379277</v>
      </c>
      <c r="E131" s="16">
        <v>19012</v>
      </c>
      <c r="F131" s="16">
        <v>2076</v>
      </c>
      <c r="G131" s="16">
        <v>6242.8499999999976</v>
      </c>
      <c r="H131" s="17">
        <v>838</v>
      </c>
      <c r="I131" s="16">
        <v>2264</v>
      </c>
      <c r="J131" s="10">
        <v>5.0126952069331911E-2</v>
      </c>
      <c r="K131" s="10">
        <v>5.4735720858370002E-3</v>
      </c>
      <c r="L131" s="10">
        <v>1.6459869699454482E-2</v>
      </c>
      <c r="M131" s="10">
        <v>2.2094669595045312E-3</v>
      </c>
      <c r="N131" s="10">
        <v>5.9692520242461316E-3</v>
      </c>
      <c r="O131" s="1"/>
    </row>
    <row r="132" spans="2:15" x14ac:dyDescent="0.2">
      <c r="B132" s="14" t="s">
        <v>67</v>
      </c>
      <c r="C132" s="15" t="s">
        <v>355</v>
      </c>
      <c r="D132" s="16">
        <v>152374</v>
      </c>
      <c r="E132" s="16">
        <v>14032</v>
      </c>
      <c r="F132" s="16">
        <v>1372</v>
      </c>
      <c r="G132" s="16">
        <v>4658.0999999999985</v>
      </c>
      <c r="H132" s="17">
        <v>663</v>
      </c>
      <c r="I132" s="16">
        <v>1383</v>
      </c>
      <c r="J132" s="10">
        <v>9.208920156982163E-2</v>
      </c>
      <c r="K132" s="10">
        <v>9.0041608148371775E-3</v>
      </c>
      <c r="L132" s="10">
        <v>3.0570176014280644E-2</v>
      </c>
      <c r="M132" s="10">
        <v>4.3511360205809391E-3</v>
      </c>
      <c r="N132" s="10">
        <v>9.0763516085421402E-3</v>
      </c>
      <c r="O132" s="1"/>
    </row>
    <row r="133" spans="2:15" x14ac:dyDescent="0.2">
      <c r="B133" s="14" t="s">
        <v>64</v>
      </c>
      <c r="C133" s="15" t="s">
        <v>356</v>
      </c>
      <c r="D133" s="16">
        <v>94151</v>
      </c>
      <c r="E133" s="16">
        <v>8949</v>
      </c>
      <c r="F133" s="16">
        <v>956</v>
      </c>
      <c r="G133" s="16">
        <v>2937.1499999999996</v>
      </c>
      <c r="H133" s="17">
        <v>473</v>
      </c>
      <c r="I133" s="16">
        <v>1036</v>
      </c>
      <c r="J133" s="10">
        <v>9.5049441854042974E-2</v>
      </c>
      <c r="K133" s="10">
        <v>1.0153901711081135E-2</v>
      </c>
      <c r="L133" s="10">
        <v>3.1196163609520874E-2</v>
      </c>
      <c r="M133" s="10">
        <v>5.0238446750432812E-3</v>
      </c>
      <c r="N133" s="10">
        <v>1.1003600599037716E-2</v>
      </c>
      <c r="O133" s="1"/>
    </row>
    <row r="134" spans="2:15" x14ac:dyDescent="0.2">
      <c r="B134" s="14" t="s">
        <v>220</v>
      </c>
      <c r="C134" s="15" t="s">
        <v>357</v>
      </c>
      <c r="D134" s="16">
        <v>255199</v>
      </c>
      <c r="E134" s="16">
        <v>16641</v>
      </c>
      <c r="F134" s="16">
        <v>1473</v>
      </c>
      <c r="G134" s="16">
        <v>5842.1999999999989</v>
      </c>
      <c r="H134" s="17">
        <v>790</v>
      </c>
      <c r="I134" s="16">
        <v>1806</v>
      </c>
      <c r="J134" s="10">
        <v>6.5207935767773381E-2</v>
      </c>
      <c r="K134" s="10">
        <v>5.7719661910900907E-3</v>
      </c>
      <c r="L134" s="10">
        <v>2.289272293386729E-2</v>
      </c>
      <c r="M134" s="10">
        <v>3.0956234154522551E-3</v>
      </c>
      <c r="N134" s="10">
        <v>7.076830238363003E-3</v>
      </c>
      <c r="O134" s="1"/>
    </row>
    <row r="135" spans="2:15" x14ac:dyDescent="0.2">
      <c r="B135" s="14" t="s">
        <v>167</v>
      </c>
      <c r="C135" s="15" t="s">
        <v>358</v>
      </c>
      <c r="D135" s="16">
        <v>743781</v>
      </c>
      <c r="E135" s="16">
        <v>57398</v>
      </c>
      <c r="F135" s="16">
        <v>6390</v>
      </c>
      <c r="G135" s="16">
        <v>18620.400000000001</v>
      </c>
      <c r="H135" s="17">
        <v>3890</v>
      </c>
      <c r="I135" s="16">
        <v>5403</v>
      </c>
      <c r="J135" s="10">
        <v>7.7170564991576818E-2</v>
      </c>
      <c r="K135" s="10">
        <v>8.5912385500570738E-3</v>
      </c>
      <c r="L135" s="10">
        <v>2.5034788465959742E-2</v>
      </c>
      <c r="M135" s="10">
        <v>5.2300341095026627E-3</v>
      </c>
      <c r="N135" s="10">
        <v>7.2642350369261921E-3</v>
      </c>
      <c r="O135" s="1"/>
    </row>
    <row r="136" spans="2:15" x14ac:dyDescent="0.2">
      <c r="B136" s="14" t="s">
        <v>152</v>
      </c>
      <c r="C136" s="15" t="s">
        <v>359</v>
      </c>
      <c r="D136" s="16">
        <v>230563</v>
      </c>
      <c r="E136" s="16">
        <v>14754</v>
      </c>
      <c r="F136" s="16">
        <v>1741</v>
      </c>
      <c r="G136" s="16">
        <v>4846.9499999999989</v>
      </c>
      <c r="H136" s="17">
        <v>576</v>
      </c>
      <c r="I136" s="16">
        <v>1484</v>
      </c>
      <c r="J136" s="10">
        <v>6.3991186790595192E-2</v>
      </c>
      <c r="K136" s="10">
        <v>7.5510814831521106E-3</v>
      </c>
      <c r="L136" s="10">
        <v>2.1022236872351587E-2</v>
      </c>
      <c r="M136" s="10">
        <v>2.4982325871887512E-3</v>
      </c>
      <c r="N136" s="10">
        <v>6.4364186794932405E-3</v>
      </c>
      <c r="O136" s="1"/>
    </row>
    <row r="137" spans="2:15" x14ac:dyDescent="0.2">
      <c r="B137" s="14" t="s">
        <v>111</v>
      </c>
      <c r="C137" s="15" t="s">
        <v>360</v>
      </c>
      <c r="D137" s="16">
        <v>320483</v>
      </c>
      <c r="E137" s="16">
        <v>16961</v>
      </c>
      <c r="F137" s="16">
        <v>1999</v>
      </c>
      <c r="G137" s="16">
        <v>5566.9500000000007</v>
      </c>
      <c r="H137" s="17">
        <v>603</v>
      </c>
      <c r="I137" s="16">
        <v>1542</v>
      </c>
      <c r="J137" s="10">
        <v>5.292324397861977E-2</v>
      </c>
      <c r="K137" s="10">
        <v>6.2374603333094107E-3</v>
      </c>
      <c r="L137" s="10">
        <v>1.7370500151334081E-2</v>
      </c>
      <c r="M137" s="10">
        <v>1.8815350580217985E-3</v>
      </c>
      <c r="N137" s="10">
        <v>4.8114876608119621E-3</v>
      </c>
      <c r="O137" s="1"/>
    </row>
    <row r="138" spans="2:15" x14ac:dyDescent="0.2">
      <c r="B138" s="14" t="s">
        <v>177</v>
      </c>
      <c r="C138" s="15" t="s">
        <v>361</v>
      </c>
      <c r="D138" s="16">
        <v>177616</v>
      </c>
      <c r="E138" s="16">
        <v>14769</v>
      </c>
      <c r="F138" s="16">
        <v>1538</v>
      </c>
      <c r="G138" s="16">
        <v>5177.6999999999989</v>
      </c>
      <c r="H138" s="17">
        <v>819</v>
      </c>
      <c r="I138" s="16">
        <v>1335</v>
      </c>
      <c r="J138" s="10">
        <v>8.3151292676335462E-2</v>
      </c>
      <c r="K138" s="10">
        <v>8.6591298081253945E-3</v>
      </c>
      <c r="L138" s="10">
        <v>2.9151089991892615E-2</v>
      </c>
      <c r="M138" s="10">
        <v>4.611071074677957E-3</v>
      </c>
      <c r="N138" s="10">
        <v>7.5162147554274387E-3</v>
      </c>
      <c r="O138" s="1"/>
    </row>
    <row r="139" spans="2:15" x14ac:dyDescent="0.2">
      <c r="B139" s="14" t="s">
        <v>141</v>
      </c>
      <c r="C139" s="15" t="s">
        <v>362</v>
      </c>
      <c r="D139" s="16">
        <v>217675</v>
      </c>
      <c r="E139" s="16">
        <v>13157</v>
      </c>
      <c r="F139" s="16">
        <v>1613</v>
      </c>
      <c r="G139" s="16">
        <v>4616.1000000000004</v>
      </c>
      <c r="H139" s="17">
        <v>472</v>
      </c>
      <c r="I139" s="16">
        <v>1314</v>
      </c>
      <c r="J139" s="10">
        <v>6.0443321465487539E-2</v>
      </c>
      <c r="K139" s="10">
        <v>7.4101297806362697E-3</v>
      </c>
      <c r="L139" s="10">
        <v>2.1206385666704953E-2</v>
      </c>
      <c r="M139" s="10">
        <v>2.1683702767887904E-3</v>
      </c>
      <c r="N139" s="10">
        <v>6.0365223383484551E-3</v>
      </c>
      <c r="O139" s="1"/>
    </row>
    <row r="140" spans="2:15" x14ac:dyDescent="0.2">
      <c r="B140" s="14" t="s">
        <v>71</v>
      </c>
      <c r="C140" s="15" t="s">
        <v>363</v>
      </c>
      <c r="D140" s="16">
        <v>263020</v>
      </c>
      <c r="E140" s="16">
        <v>21861</v>
      </c>
      <c r="F140" s="16">
        <v>2032</v>
      </c>
      <c r="G140" s="16">
        <v>7449</v>
      </c>
      <c r="H140" s="17">
        <v>909</v>
      </c>
      <c r="I140" s="16">
        <v>2494</v>
      </c>
      <c r="J140" s="10">
        <v>8.3115352444681018E-2</v>
      </c>
      <c r="K140" s="10">
        <v>7.725648239677591E-3</v>
      </c>
      <c r="L140" s="10">
        <v>2.8321040225077941E-2</v>
      </c>
      <c r="M140" s="10">
        <v>3.4560109497376625E-3</v>
      </c>
      <c r="N140" s="10">
        <v>9.4821686563759406E-3</v>
      </c>
      <c r="O140" s="1"/>
    </row>
    <row r="141" spans="2:15" x14ac:dyDescent="0.2">
      <c r="B141" s="14" t="s">
        <v>58</v>
      </c>
      <c r="C141" s="15" t="s">
        <v>364</v>
      </c>
      <c r="D141" s="16">
        <v>126919</v>
      </c>
      <c r="E141" s="16">
        <v>12121</v>
      </c>
      <c r="F141" s="16">
        <v>1382</v>
      </c>
      <c r="G141" s="16">
        <v>3987.6000000000004</v>
      </c>
      <c r="H141" s="17">
        <v>498</v>
      </c>
      <c r="I141" s="16">
        <v>1282</v>
      </c>
      <c r="J141" s="10">
        <v>9.5501855514146819E-2</v>
      </c>
      <c r="K141" s="10">
        <v>1.0888834611051142E-2</v>
      </c>
      <c r="L141" s="10">
        <v>3.1418463744593013E-2</v>
      </c>
      <c r="M141" s="10">
        <v>3.9237623996407154E-3</v>
      </c>
      <c r="N141" s="10">
        <v>1.0100930514737747E-2</v>
      </c>
      <c r="O141" s="1"/>
    </row>
    <row r="142" spans="2:15" x14ac:dyDescent="0.2">
      <c r="B142" s="14" t="s">
        <v>222</v>
      </c>
      <c r="C142" s="15" t="s">
        <v>365</v>
      </c>
      <c r="D142" s="16">
        <v>272631</v>
      </c>
      <c r="E142" s="16">
        <v>16357</v>
      </c>
      <c r="F142" s="16">
        <v>1576</v>
      </c>
      <c r="G142" s="16">
        <v>5528.9999999999982</v>
      </c>
      <c r="H142" s="17">
        <v>861</v>
      </c>
      <c r="I142" s="16">
        <v>1911</v>
      </c>
      <c r="J142" s="10">
        <v>5.9996845553146924E-2</v>
      </c>
      <c r="K142" s="10">
        <v>5.7807072563281509E-3</v>
      </c>
      <c r="L142" s="10">
        <v>2.0280158896090313E-2</v>
      </c>
      <c r="M142" s="10">
        <v>3.158114814529529E-3</v>
      </c>
      <c r="N142" s="10">
        <v>7.009474344443589E-3</v>
      </c>
      <c r="O142" s="1"/>
    </row>
    <row r="143" spans="2:15" x14ac:dyDescent="0.2">
      <c r="B143" s="14" t="s">
        <v>193</v>
      </c>
      <c r="C143" s="15" t="s">
        <v>366</v>
      </c>
      <c r="D143" s="16">
        <v>571323</v>
      </c>
      <c r="E143" s="16">
        <v>33314</v>
      </c>
      <c r="F143" s="16">
        <v>3272</v>
      </c>
      <c r="G143" s="16">
        <v>10533.599999999999</v>
      </c>
      <c r="H143" s="17">
        <v>1587</v>
      </c>
      <c r="I143" s="16">
        <v>2839</v>
      </c>
      <c r="J143" s="10">
        <v>5.8310272822904033E-2</v>
      </c>
      <c r="K143" s="10">
        <v>5.7270580739791676E-3</v>
      </c>
      <c r="L143" s="10">
        <v>1.8437206273859093E-2</v>
      </c>
      <c r="M143" s="10">
        <v>2.777763191749676E-3</v>
      </c>
      <c r="N143" s="10">
        <v>4.9691680537979396E-3</v>
      </c>
      <c r="O143" s="1"/>
    </row>
    <row r="144" spans="2:15" x14ac:dyDescent="0.2">
      <c r="B144" s="14" t="s">
        <v>36</v>
      </c>
      <c r="C144" s="15" t="s">
        <v>367</v>
      </c>
      <c r="D144" s="16">
        <v>120364</v>
      </c>
      <c r="E144" s="16">
        <v>13288</v>
      </c>
      <c r="F144" s="16">
        <v>1436</v>
      </c>
      <c r="G144" s="16">
        <v>4395.1499999999996</v>
      </c>
      <c r="H144" s="17">
        <v>455</v>
      </c>
      <c r="I144" s="16">
        <v>1087</v>
      </c>
      <c r="J144" s="10">
        <v>0.11039845801070088</v>
      </c>
      <c r="K144" s="10">
        <v>1.1930477551427338E-2</v>
      </c>
      <c r="L144" s="10">
        <v>3.6515486358047251E-2</v>
      </c>
      <c r="M144" s="10">
        <v>3.7802000598185503E-3</v>
      </c>
      <c r="N144" s="10">
        <v>9.0309394835665149E-3</v>
      </c>
      <c r="O144" s="1"/>
    </row>
    <row r="145" spans="2:15" x14ac:dyDescent="0.2">
      <c r="B145" s="14" t="s">
        <v>72</v>
      </c>
      <c r="C145" s="15" t="s">
        <v>368</v>
      </c>
      <c r="D145" s="16">
        <v>600514</v>
      </c>
      <c r="E145" s="16">
        <v>44783</v>
      </c>
      <c r="F145" s="16">
        <v>4652</v>
      </c>
      <c r="G145" s="16">
        <v>14358.000000000002</v>
      </c>
      <c r="H145" s="17">
        <v>2557</v>
      </c>
      <c r="I145" s="16">
        <v>4849</v>
      </c>
      <c r="J145" s="10">
        <v>7.457444788964121E-2</v>
      </c>
      <c r="K145" s="10">
        <v>7.7466969962398874E-3</v>
      </c>
      <c r="L145" s="10">
        <v>2.3909517513330251E-2</v>
      </c>
      <c r="M145" s="10">
        <v>4.2580189637543842E-3</v>
      </c>
      <c r="N145" s="10">
        <v>8.0747492981012928E-3</v>
      </c>
      <c r="O145" s="1"/>
    </row>
    <row r="146" spans="2:15" x14ac:dyDescent="0.2">
      <c r="B146" s="14" t="s">
        <v>182</v>
      </c>
      <c r="C146" s="15" t="s">
        <v>369</v>
      </c>
      <c r="D146" s="16">
        <v>309778</v>
      </c>
      <c r="E146" s="16">
        <v>34484</v>
      </c>
      <c r="F146" s="16">
        <v>3654</v>
      </c>
      <c r="G146" s="16">
        <v>11415.000000000002</v>
      </c>
      <c r="H146" s="17">
        <v>1886</v>
      </c>
      <c r="I146" s="16">
        <v>3386</v>
      </c>
      <c r="J146" s="10">
        <v>0.11131842803556095</v>
      </c>
      <c r="K146" s="10">
        <v>1.1795543905635648E-2</v>
      </c>
      <c r="L146" s="10">
        <v>3.6848969261858495E-2</v>
      </c>
      <c r="M146" s="10">
        <v>6.0882309266636105E-3</v>
      </c>
      <c r="N146" s="10">
        <v>1.0930408227827671E-2</v>
      </c>
      <c r="O146" s="1"/>
    </row>
    <row r="147" spans="2:15" x14ac:dyDescent="0.2">
      <c r="B147" s="14" t="s">
        <v>160</v>
      </c>
      <c r="C147" s="15" t="s">
        <v>370</v>
      </c>
      <c r="D147" s="16">
        <v>160264</v>
      </c>
      <c r="E147" s="16">
        <v>6574</v>
      </c>
      <c r="F147" s="16">
        <v>606</v>
      </c>
      <c r="G147" s="16">
        <v>2193.4499999999998</v>
      </c>
      <c r="H147" s="17">
        <v>260</v>
      </c>
      <c r="I147" s="16">
        <v>561</v>
      </c>
      <c r="J147" s="10">
        <v>4.1019817301452606E-2</v>
      </c>
      <c r="K147" s="10">
        <v>3.7812609194828534E-3</v>
      </c>
      <c r="L147" s="10">
        <v>1.3686479808316276E-2</v>
      </c>
      <c r="M147" s="10">
        <v>1.6223231667748216E-3</v>
      </c>
      <c r="N147" s="10">
        <v>3.5004742175410572E-3</v>
      </c>
      <c r="O147" s="1"/>
    </row>
    <row r="148" spans="2:15" x14ac:dyDescent="0.2">
      <c r="B148" s="14" t="s">
        <v>194</v>
      </c>
      <c r="C148" s="15" t="s">
        <v>371</v>
      </c>
      <c r="D148" s="16">
        <v>249010</v>
      </c>
      <c r="E148" s="16">
        <v>23121</v>
      </c>
      <c r="F148" s="16">
        <v>2650</v>
      </c>
      <c r="G148" s="16">
        <v>7355.5499999999984</v>
      </c>
      <c r="H148" s="17">
        <v>977</v>
      </c>
      <c r="I148" s="16">
        <v>1970</v>
      </c>
      <c r="J148" s="10">
        <v>9.2851692703104297E-2</v>
      </c>
      <c r="K148" s="10">
        <v>1.0642142885827878E-2</v>
      </c>
      <c r="L148" s="10">
        <v>2.9539175133528769E-2</v>
      </c>
      <c r="M148" s="10">
        <v>3.9235372073410709E-3</v>
      </c>
      <c r="N148" s="10">
        <v>7.9113288622946875E-3</v>
      </c>
      <c r="O148" s="1"/>
    </row>
    <row r="149" spans="2:15" x14ac:dyDescent="0.2">
      <c r="B149" s="14" t="s">
        <v>176</v>
      </c>
      <c r="C149" s="15" t="s">
        <v>372</v>
      </c>
      <c r="D149" s="16">
        <v>574614</v>
      </c>
      <c r="E149" s="16">
        <v>61811</v>
      </c>
      <c r="F149" s="16">
        <v>7146</v>
      </c>
      <c r="G149" s="16">
        <v>20334.3</v>
      </c>
      <c r="H149" s="17">
        <v>3443</v>
      </c>
      <c r="I149" s="16">
        <v>5433</v>
      </c>
      <c r="J149" s="10">
        <v>0.10756960324670127</v>
      </c>
      <c r="K149" s="10">
        <v>1.2436174544998903E-2</v>
      </c>
      <c r="L149" s="10">
        <v>3.5387755954432019E-2</v>
      </c>
      <c r="M149" s="10">
        <v>5.9918484408663904E-3</v>
      </c>
      <c r="N149" s="10">
        <v>9.4550428635571011E-3</v>
      </c>
      <c r="O149" s="1"/>
    </row>
    <row r="150" spans="2:15" x14ac:dyDescent="0.2">
      <c r="B150" s="14" t="s">
        <v>198</v>
      </c>
      <c r="C150" s="15" t="s">
        <v>373</v>
      </c>
      <c r="D150" s="16">
        <v>185737</v>
      </c>
      <c r="E150" s="16">
        <v>16467</v>
      </c>
      <c r="F150" s="16">
        <v>1610</v>
      </c>
      <c r="G150" s="16">
        <v>5560.6500000000005</v>
      </c>
      <c r="H150" s="17">
        <v>850</v>
      </c>
      <c r="I150" s="16">
        <v>1517</v>
      </c>
      <c r="J150" s="10">
        <v>8.8657618029794813E-2</v>
      </c>
      <c r="K150" s="10">
        <v>8.668170585289953E-3</v>
      </c>
      <c r="L150" s="10">
        <v>2.9938299854094772E-2</v>
      </c>
      <c r="M150" s="10">
        <v>4.5763633524822734E-3</v>
      </c>
      <c r="N150" s="10">
        <v>8.1674625949595403E-3</v>
      </c>
      <c r="O150" s="1"/>
    </row>
    <row r="151" spans="2:15" x14ac:dyDescent="0.2">
      <c r="B151" s="14" t="s">
        <v>174</v>
      </c>
      <c r="C151" s="15" t="s">
        <v>374</v>
      </c>
      <c r="D151" s="16">
        <v>293406</v>
      </c>
      <c r="E151" s="16">
        <v>34463</v>
      </c>
      <c r="F151" s="16">
        <v>4089</v>
      </c>
      <c r="G151" s="16">
        <v>11340.15</v>
      </c>
      <c r="H151" s="17">
        <v>815</v>
      </c>
      <c r="I151" s="16">
        <v>2967</v>
      </c>
      <c r="J151" s="10">
        <v>0.11745840235032685</v>
      </c>
      <c r="K151" s="10">
        <v>1.393632032064784E-2</v>
      </c>
      <c r="L151" s="10">
        <v>3.8650027606797407E-2</v>
      </c>
      <c r="M151" s="10">
        <v>2.7777209736678868E-3</v>
      </c>
      <c r="N151" s="10">
        <v>1.011226764278849E-2</v>
      </c>
      <c r="O151" s="1"/>
    </row>
    <row r="152" spans="2:15" x14ac:dyDescent="0.2">
      <c r="B152" s="14" t="s">
        <v>187</v>
      </c>
      <c r="C152" s="15" t="s">
        <v>375</v>
      </c>
      <c r="D152" s="16">
        <v>217850</v>
      </c>
      <c r="E152" s="16">
        <v>20324</v>
      </c>
      <c r="F152" s="16">
        <v>1826</v>
      </c>
      <c r="G152" s="16">
        <v>6900.75</v>
      </c>
      <c r="H152" s="17">
        <v>1042</v>
      </c>
      <c r="I152" s="16">
        <v>1793</v>
      </c>
      <c r="J152" s="10">
        <v>9.329355060821666E-2</v>
      </c>
      <c r="K152" s="10">
        <v>8.3819141611200364E-3</v>
      </c>
      <c r="L152" s="10">
        <v>3.1676612347945832E-2</v>
      </c>
      <c r="M152" s="10">
        <v>4.7831076428735365E-3</v>
      </c>
      <c r="N152" s="10">
        <v>8.2304337847142525E-3</v>
      </c>
      <c r="O152" s="1"/>
    </row>
    <row r="153" spans="2:15" x14ac:dyDescent="0.2">
      <c r="B153" s="14" t="s">
        <v>149</v>
      </c>
      <c r="C153" s="15" t="s">
        <v>376</v>
      </c>
      <c r="D153" s="16">
        <v>215121</v>
      </c>
      <c r="E153" s="16">
        <v>22893</v>
      </c>
      <c r="F153" s="16">
        <v>2487</v>
      </c>
      <c r="G153" s="16">
        <v>7302.9</v>
      </c>
      <c r="H153" s="17">
        <v>984</v>
      </c>
      <c r="I153" s="16">
        <v>2204</v>
      </c>
      <c r="J153" s="10">
        <v>0.10641917804398454</v>
      </c>
      <c r="K153" s="10">
        <v>1.1560935473524202E-2</v>
      </c>
      <c r="L153" s="10">
        <v>3.3947871198069919E-2</v>
      </c>
      <c r="M153" s="10">
        <v>4.5741698857852094E-3</v>
      </c>
      <c r="N153" s="10">
        <v>1.0245396776697765E-2</v>
      </c>
      <c r="O153" s="1"/>
    </row>
    <row r="154" spans="2:15" x14ac:dyDescent="0.2">
      <c r="B154" s="14" t="s">
        <v>171</v>
      </c>
      <c r="C154" s="15" t="s">
        <v>377</v>
      </c>
      <c r="D154" s="16">
        <v>270069</v>
      </c>
      <c r="E154" s="16">
        <v>23186</v>
      </c>
      <c r="F154" s="16">
        <v>2289</v>
      </c>
      <c r="G154" s="16">
        <v>7453.7999999999975</v>
      </c>
      <c r="H154" s="17">
        <v>934</v>
      </c>
      <c r="I154" s="16">
        <v>1970</v>
      </c>
      <c r="J154" s="10">
        <v>8.5852134084252546E-2</v>
      </c>
      <c r="K154" s="10">
        <v>8.4756117880985977E-3</v>
      </c>
      <c r="L154" s="10">
        <v>2.7599613432122892E-2</v>
      </c>
      <c r="M154" s="10">
        <v>3.4583754521992529E-3</v>
      </c>
      <c r="N154" s="10">
        <v>7.294432163632257E-3</v>
      </c>
      <c r="O154" s="1"/>
    </row>
    <row r="155" spans="2:15" x14ac:dyDescent="0.2">
      <c r="B155" s="14" t="s">
        <v>116</v>
      </c>
      <c r="C155" s="15" t="s">
        <v>378</v>
      </c>
      <c r="D155" s="16">
        <v>206316</v>
      </c>
      <c r="E155" s="16">
        <v>21234</v>
      </c>
      <c r="F155" s="16">
        <v>2328</v>
      </c>
      <c r="G155" s="16">
        <v>7179.3</v>
      </c>
      <c r="H155" s="17">
        <v>885</v>
      </c>
      <c r="I155" s="16">
        <v>1871</v>
      </c>
      <c r="J155" s="10">
        <v>0.1029197929389868</v>
      </c>
      <c r="K155" s="10">
        <v>1.1283661955446984E-2</v>
      </c>
      <c r="L155" s="10">
        <v>3.4797592043273429E-2</v>
      </c>
      <c r="M155" s="10">
        <v>4.2895364392485317E-3</v>
      </c>
      <c r="N155" s="10">
        <v>9.0686131952926585E-3</v>
      </c>
      <c r="O155" s="1"/>
    </row>
    <row r="156" spans="2:15" x14ac:dyDescent="0.2">
      <c r="B156" s="14" t="s">
        <v>61</v>
      </c>
      <c r="C156" s="15" t="s">
        <v>379</v>
      </c>
      <c r="D156" s="16">
        <v>167148</v>
      </c>
      <c r="E156" s="16">
        <v>17369</v>
      </c>
      <c r="F156" s="16">
        <v>1819</v>
      </c>
      <c r="G156" s="16">
        <v>5720.0999999999995</v>
      </c>
      <c r="H156" s="17">
        <v>574</v>
      </c>
      <c r="I156" s="16">
        <v>1489</v>
      </c>
      <c r="J156" s="10">
        <v>0.10391389666642736</v>
      </c>
      <c r="K156" s="10">
        <v>1.088257113456338E-2</v>
      </c>
      <c r="L156" s="10">
        <v>3.4221767535357883E-2</v>
      </c>
      <c r="M156" s="10">
        <v>3.4340823701151076E-3</v>
      </c>
      <c r="N156" s="10">
        <v>8.9082729078421522E-3</v>
      </c>
      <c r="O156" s="1"/>
    </row>
    <row r="157" spans="2:15" x14ac:dyDescent="0.2">
      <c r="B157" s="14" t="s">
        <v>76</v>
      </c>
      <c r="C157" s="15" t="s">
        <v>380</v>
      </c>
      <c r="D157" s="16">
        <v>227864</v>
      </c>
      <c r="E157" s="16">
        <v>24310</v>
      </c>
      <c r="F157" s="16">
        <v>2509</v>
      </c>
      <c r="G157" s="16">
        <v>8013.4500000000007</v>
      </c>
      <c r="H157" s="17">
        <v>792</v>
      </c>
      <c r="I157" s="16">
        <v>2155</v>
      </c>
      <c r="J157" s="10">
        <v>0.10668644454586947</v>
      </c>
      <c r="K157" s="10">
        <v>1.1010953902327704E-2</v>
      </c>
      <c r="L157" s="10">
        <v>3.5167687743566343E-2</v>
      </c>
      <c r="M157" s="10">
        <v>3.475757469367693E-3</v>
      </c>
      <c r="N157" s="10">
        <v>9.4573956395042659E-3</v>
      </c>
      <c r="O157" s="1"/>
    </row>
    <row r="158" spans="2:15" x14ac:dyDescent="0.2">
      <c r="B158" s="14" t="s">
        <v>161</v>
      </c>
      <c r="C158" s="15" t="s">
        <v>381</v>
      </c>
      <c r="D158" s="16">
        <v>147817</v>
      </c>
      <c r="E158" s="16">
        <v>6019</v>
      </c>
      <c r="F158" s="16">
        <v>642</v>
      </c>
      <c r="G158" s="16">
        <v>2033.55</v>
      </c>
      <c r="H158" s="17">
        <v>246</v>
      </c>
      <c r="I158" s="16">
        <v>538</v>
      </c>
      <c r="J158" s="10">
        <v>4.0719267743223042E-2</v>
      </c>
      <c r="K158" s="10">
        <v>4.3432081560307676E-3</v>
      </c>
      <c r="L158" s="10">
        <v>1.3757213311053533E-2</v>
      </c>
      <c r="M158" s="10">
        <v>1.6642199476379577E-3</v>
      </c>
      <c r="N158" s="10">
        <v>3.6396354952407369E-3</v>
      </c>
      <c r="O158" s="1"/>
    </row>
    <row r="159" spans="2:15" x14ac:dyDescent="0.2">
      <c r="B159" s="14" t="s">
        <v>207</v>
      </c>
      <c r="C159" s="15" t="s">
        <v>382</v>
      </c>
      <c r="D159" s="16">
        <v>155072</v>
      </c>
      <c r="E159" s="16">
        <v>13720</v>
      </c>
      <c r="F159" s="16">
        <v>1220</v>
      </c>
      <c r="G159" s="16">
        <v>4435.3500000000004</v>
      </c>
      <c r="H159" s="17">
        <v>575</v>
      </c>
      <c r="I159" s="16">
        <v>1177</v>
      </c>
      <c r="J159" s="10">
        <v>8.8475030953363593E-2</v>
      </c>
      <c r="K159" s="10">
        <v>7.8673132480396209E-3</v>
      </c>
      <c r="L159" s="10">
        <v>2.8601875257944699E-2</v>
      </c>
      <c r="M159" s="10">
        <v>3.7079550144449029E-3</v>
      </c>
      <c r="N159" s="10">
        <v>7.590022699133306E-3</v>
      </c>
      <c r="O159" s="1"/>
    </row>
    <row r="160" spans="2:15" x14ac:dyDescent="0.2">
      <c r="B160" s="14" t="s">
        <v>20</v>
      </c>
      <c r="C160" s="15" t="s">
        <v>383</v>
      </c>
      <c r="D160" s="16">
        <v>297036</v>
      </c>
      <c r="E160" s="16">
        <v>24056</v>
      </c>
      <c r="F160" s="16">
        <v>2198</v>
      </c>
      <c r="G160" s="16">
        <v>8080.1999999999989</v>
      </c>
      <c r="H160" s="17">
        <v>1155</v>
      </c>
      <c r="I160" s="16">
        <v>2258</v>
      </c>
      <c r="J160" s="10">
        <v>8.0986816412825388E-2</v>
      </c>
      <c r="K160" s="10">
        <v>7.3997764580724223E-3</v>
      </c>
      <c r="L160" s="10">
        <v>2.7202763301418006E-2</v>
      </c>
      <c r="M160" s="10">
        <v>3.8884175655476104E-3</v>
      </c>
      <c r="N160" s="10">
        <v>7.6017721757632075E-3</v>
      </c>
      <c r="O160" s="1"/>
    </row>
    <row r="161" spans="2:15" x14ac:dyDescent="0.2">
      <c r="B161" s="14" t="s">
        <v>29</v>
      </c>
      <c r="C161" s="15" t="s">
        <v>384</v>
      </c>
      <c r="D161" s="16">
        <v>157145</v>
      </c>
      <c r="E161" s="16">
        <v>13598</v>
      </c>
      <c r="F161" s="16">
        <v>1319</v>
      </c>
      <c r="G161" s="16">
        <v>4535.2499999999991</v>
      </c>
      <c r="H161" s="17">
        <v>589</v>
      </c>
      <c r="I161" s="16">
        <v>1409</v>
      </c>
      <c r="J161" s="10">
        <v>8.6531547297082317E-2</v>
      </c>
      <c r="K161" s="10">
        <v>8.393521906519456E-3</v>
      </c>
      <c r="L161" s="10">
        <v>2.886028826879633E-2</v>
      </c>
      <c r="M161" s="10">
        <v>3.7481307073085365E-3</v>
      </c>
      <c r="N161" s="10">
        <v>8.9662413694358706E-3</v>
      </c>
      <c r="O161" s="1"/>
    </row>
    <row r="162" spans="2:15" x14ac:dyDescent="0.2">
      <c r="B162" s="14" t="s">
        <v>190</v>
      </c>
      <c r="C162" s="15" t="s">
        <v>385</v>
      </c>
      <c r="D162" s="16">
        <v>287232</v>
      </c>
      <c r="E162" s="16">
        <v>28029</v>
      </c>
      <c r="F162" s="16">
        <v>3125</v>
      </c>
      <c r="G162" s="16">
        <v>9149.85</v>
      </c>
      <c r="H162" s="17">
        <v>1108</v>
      </c>
      <c r="I162" s="16">
        <v>2371</v>
      </c>
      <c r="J162" s="10">
        <v>9.7583138368983954E-2</v>
      </c>
      <c r="K162" s="10">
        <v>1.0879706996434937E-2</v>
      </c>
      <c r="L162" s="10">
        <v>3.1855259859625673E-2</v>
      </c>
      <c r="M162" s="10">
        <v>3.8575089126559716E-3</v>
      </c>
      <c r="N162" s="10">
        <v>8.2546512923351162E-3</v>
      </c>
      <c r="O162" s="1"/>
    </row>
    <row r="163" spans="2:15" x14ac:dyDescent="0.2">
      <c r="B163" s="14" t="s">
        <v>59</v>
      </c>
      <c r="C163" s="15" t="s">
        <v>386</v>
      </c>
      <c r="D163" s="16">
        <v>133612</v>
      </c>
      <c r="E163" s="16">
        <v>13211</v>
      </c>
      <c r="F163" s="16">
        <v>1277</v>
      </c>
      <c r="G163" s="16">
        <v>4525.05</v>
      </c>
      <c r="H163" s="17">
        <v>401</v>
      </c>
      <c r="I163" s="16">
        <v>945</v>
      </c>
      <c r="J163" s="10">
        <v>9.8875849474598085E-2</v>
      </c>
      <c r="K163" s="10">
        <v>9.5575247732239618E-3</v>
      </c>
      <c r="L163" s="10">
        <v>3.3867092776097958E-2</v>
      </c>
      <c r="M163" s="10">
        <v>3.0012274346615572E-3</v>
      </c>
      <c r="N163" s="10">
        <v>7.0727180193395807E-3</v>
      </c>
      <c r="O163" s="1"/>
    </row>
    <row r="164" spans="2:15" x14ac:dyDescent="0.2">
      <c r="B164" s="14" t="s">
        <v>179</v>
      </c>
      <c r="C164" s="15" t="s">
        <v>387</v>
      </c>
      <c r="D164" s="16">
        <v>311530</v>
      </c>
      <c r="E164" s="16">
        <v>31035</v>
      </c>
      <c r="F164" s="16">
        <v>3237</v>
      </c>
      <c r="G164" s="16">
        <v>10266.450000000001</v>
      </c>
      <c r="H164" s="17">
        <v>1500</v>
      </c>
      <c r="I164" s="16">
        <v>2527</v>
      </c>
      <c r="J164" s="10">
        <v>9.9621224280165635E-2</v>
      </c>
      <c r="K164" s="10">
        <v>1.0390652585625782E-2</v>
      </c>
      <c r="L164" s="10">
        <v>3.2954932109267171E-2</v>
      </c>
      <c r="M164" s="10">
        <v>4.8149455911148204E-3</v>
      </c>
      <c r="N164" s="10">
        <v>8.1115783391647669E-3</v>
      </c>
      <c r="O164" s="1"/>
    </row>
    <row r="165" spans="2:15" x14ac:dyDescent="0.2">
      <c r="B165" s="14" t="s">
        <v>148</v>
      </c>
      <c r="C165" s="15" t="s">
        <v>388</v>
      </c>
      <c r="D165" s="16">
        <v>286789</v>
      </c>
      <c r="E165" s="16">
        <v>16640</v>
      </c>
      <c r="F165" s="16">
        <v>1899</v>
      </c>
      <c r="G165" s="16">
        <v>5567.3999999999987</v>
      </c>
      <c r="H165" s="17">
        <v>576</v>
      </c>
      <c r="I165" s="16">
        <v>1570</v>
      </c>
      <c r="J165" s="10">
        <v>5.8021751182925428E-2</v>
      </c>
      <c r="K165" s="10">
        <v>6.6215928783879439E-3</v>
      </c>
      <c r="L165" s="10">
        <v>1.9412878457681425E-2</v>
      </c>
      <c r="M165" s="10">
        <v>2.0084452332551107E-3</v>
      </c>
      <c r="N165" s="10">
        <v>5.4744080142543824E-3</v>
      </c>
      <c r="O165" s="1"/>
    </row>
    <row r="166" spans="2:15" x14ac:dyDescent="0.2">
      <c r="B166" s="14" t="s">
        <v>95</v>
      </c>
      <c r="C166" s="15" t="s">
        <v>389</v>
      </c>
      <c r="D166" s="16">
        <v>188155</v>
      </c>
      <c r="E166" s="16">
        <v>16243</v>
      </c>
      <c r="F166" s="16">
        <v>2084</v>
      </c>
      <c r="G166" s="16">
        <v>5251.8</v>
      </c>
      <c r="H166" s="17">
        <v>484</v>
      </c>
      <c r="I166" s="16">
        <v>1777</v>
      </c>
      <c r="J166" s="10">
        <v>8.632776168584412E-2</v>
      </c>
      <c r="K166" s="10">
        <v>1.1075974595413356E-2</v>
      </c>
      <c r="L166" s="10">
        <v>2.7912093752491297E-2</v>
      </c>
      <c r="M166" s="10">
        <v>2.572347266881029E-3</v>
      </c>
      <c r="N166" s="10">
        <v>9.4443411017512153E-3</v>
      </c>
      <c r="O166" s="1"/>
    </row>
    <row r="167" spans="2:15" x14ac:dyDescent="0.2">
      <c r="B167" s="14" t="s">
        <v>50</v>
      </c>
      <c r="C167" s="15" t="s">
        <v>390</v>
      </c>
      <c r="D167" s="16">
        <v>554875</v>
      </c>
      <c r="E167" s="16">
        <v>44383</v>
      </c>
      <c r="F167" s="16">
        <v>4452</v>
      </c>
      <c r="G167" s="16">
        <v>15050.549999999996</v>
      </c>
      <c r="H167" s="17">
        <v>2058</v>
      </c>
      <c r="I167" s="16">
        <v>4411</v>
      </c>
      <c r="J167" s="10">
        <v>7.9987384546068935E-2</v>
      </c>
      <c r="K167" s="10">
        <v>8.0234287001576931E-3</v>
      </c>
      <c r="L167" s="10">
        <v>2.7124217166028378E-2</v>
      </c>
      <c r="M167" s="10">
        <v>3.7089434557332733E-3</v>
      </c>
      <c r="N167" s="10">
        <v>7.9495381842757378E-3</v>
      </c>
      <c r="O167" s="1"/>
    </row>
    <row r="168" spans="2:15" x14ac:dyDescent="0.2">
      <c r="B168" s="14" t="s">
        <v>208</v>
      </c>
      <c r="C168" s="15" t="s">
        <v>391</v>
      </c>
      <c r="D168" s="16">
        <v>125003</v>
      </c>
      <c r="E168" s="16">
        <v>15703</v>
      </c>
      <c r="F168" s="16">
        <v>1698</v>
      </c>
      <c r="G168" s="16">
        <v>4783.7999999999984</v>
      </c>
      <c r="H168" s="17">
        <v>952</v>
      </c>
      <c r="I168" s="16">
        <v>1551</v>
      </c>
      <c r="J168" s="10">
        <v>0.12562098509635769</v>
      </c>
      <c r="K168" s="10">
        <v>1.3583673991824197E-2</v>
      </c>
      <c r="L168" s="10">
        <v>3.8269481532443209E-2</v>
      </c>
      <c r="M168" s="10">
        <v>7.615817220386711E-3</v>
      </c>
      <c r="N168" s="10">
        <v>1.2407702215146836E-2</v>
      </c>
      <c r="O168" s="1"/>
    </row>
    <row r="169" spans="2:15" x14ac:dyDescent="0.2">
      <c r="B169" s="14" t="s">
        <v>127</v>
      </c>
      <c r="C169" s="15" t="s">
        <v>392</v>
      </c>
      <c r="D169" s="16">
        <v>330605</v>
      </c>
      <c r="E169" s="16">
        <v>11114</v>
      </c>
      <c r="F169" s="16">
        <v>1063</v>
      </c>
      <c r="G169" s="16">
        <v>3846.8999999999992</v>
      </c>
      <c r="H169" s="17">
        <v>217</v>
      </c>
      <c r="I169" s="16">
        <v>1151</v>
      </c>
      <c r="J169" s="10">
        <v>3.3617156425341417E-2</v>
      </c>
      <c r="K169" s="10">
        <v>3.2153173726955126E-3</v>
      </c>
      <c r="L169" s="10">
        <v>1.1635940170293853E-2</v>
      </c>
      <c r="M169" s="10">
        <v>6.5637240816079608E-4</v>
      </c>
      <c r="N169" s="10">
        <v>3.4814960451293839E-3</v>
      </c>
      <c r="O169" s="1"/>
    </row>
    <row r="170" spans="2:15" x14ac:dyDescent="0.2">
      <c r="B170" s="14" t="s">
        <v>205</v>
      </c>
      <c r="C170" s="15" t="s">
        <v>393</v>
      </c>
      <c r="D170" s="16">
        <v>197525</v>
      </c>
      <c r="E170" s="16">
        <v>17511</v>
      </c>
      <c r="F170" s="16">
        <v>1431</v>
      </c>
      <c r="G170" s="16">
        <v>5936.25</v>
      </c>
      <c r="H170" s="17">
        <v>632</v>
      </c>
      <c r="I170" s="16">
        <v>1747</v>
      </c>
      <c r="J170" s="10">
        <v>8.8652069358309077E-2</v>
      </c>
      <c r="K170" s="10">
        <v>7.2446525756233388E-3</v>
      </c>
      <c r="L170" s="10">
        <v>3.0053157828123022E-2</v>
      </c>
      <c r="M170" s="10">
        <v>3.1995949879762057E-3</v>
      </c>
      <c r="N170" s="10">
        <v>8.8444500696114418E-3</v>
      </c>
      <c r="O170" s="1"/>
    </row>
    <row r="171" spans="2:15" x14ac:dyDescent="0.2">
      <c r="B171" s="14" t="s">
        <v>188</v>
      </c>
      <c r="C171" s="15" t="s">
        <v>394</v>
      </c>
      <c r="D171" s="16">
        <v>149092</v>
      </c>
      <c r="E171" s="16">
        <v>15103</v>
      </c>
      <c r="F171" s="16">
        <v>1398</v>
      </c>
      <c r="G171" s="16">
        <v>5037.4499999999989</v>
      </c>
      <c r="H171" s="17">
        <v>755</v>
      </c>
      <c r="I171" s="16">
        <v>1235</v>
      </c>
      <c r="J171" s="10">
        <v>0.10129986853754729</v>
      </c>
      <c r="K171" s="10">
        <v>9.3767606578488445E-3</v>
      </c>
      <c r="L171" s="10">
        <v>3.3787527164435373E-2</v>
      </c>
      <c r="M171" s="10">
        <v>5.0639873366780247E-3</v>
      </c>
      <c r="N171" s="10">
        <v>8.2834759745660392E-3</v>
      </c>
      <c r="O171" s="1"/>
    </row>
    <row r="172" spans="2:15" x14ac:dyDescent="0.2">
      <c r="B172" s="14" t="s">
        <v>223</v>
      </c>
      <c r="C172" s="15" t="s">
        <v>395</v>
      </c>
      <c r="D172" s="16">
        <v>311806</v>
      </c>
      <c r="E172" s="16">
        <v>27278</v>
      </c>
      <c r="F172" s="16">
        <v>2761</v>
      </c>
      <c r="G172" s="16">
        <v>8802.6</v>
      </c>
      <c r="H172" s="17">
        <v>1054</v>
      </c>
      <c r="I172" s="16">
        <v>2670</v>
      </c>
      <c r="J172" s="10">
        <v>8.7483884210053681E-2</v>
      </c>
      <c r="K172" s="10">
        <v>8.8548648839342405E-3</v>
      </c>
      <c r="L172" s="10">
        <v>2.8231015439087126E-2</v>
      </c>
      <c r="M172" s="10">
        <v>3.3803069857539624E-3</v>
      </c>
      <c r="N172" s="10">
        <v>8.5630167475930549E-3</v>
      </c>
      <c r="O172" s="1"/>
    </row>
    <row r="173" spans="2:15" x14ac:dyDescent="0.2">
      <c r="B173" s="14" t="s">
        <v>185</v>
      </c>
      <c r="C173" s="15" t="s">
        <v>396</v>
      </c>
      <c r="D173" s="16">
        <v>290815</v>
      </c>
      <c r="E173" s="16">
        <v>22072</v>
      </c>
      <c r="F173" s="16">
        <v>2001</v>
      </c>
      <c r="G173" s="16">
        <v>7400.4000000000005</v>
      </c>
      <c r="H173" s="17">
        <v>1145</v>
      </c>
      <c r="I173" s="16">
        <v>2515</v>
      </c>
      <c r="J173" s="10">
        <v>7.5897047951446792E-2</v>
      </c>
      <c r="K173" s="10">
        <v>6.880662964427557E-3</v>
      </c>
      <c r="L173" s="10">
        <v>2.5447105548200746E-2</v>
      </c>
      <c r="M173" s="10">
        <v>3.9372109416639448E-3</v>
      </c>
      <c r="N173" s="10">
        <v>8.6481096229561755E-3</v>
      </c>
      <c r="O173" s="1"/>
    </row>
    <row r="174" spans="2:15" x14ac:dyDescent="0.2">
      <c r="B174" s="14" t="s">
        <v>30</v>
      </c>
      <c r="C174" s="15" t="s">
        <v>397</v>
      </c>
      <c r="D174" s="16">
        <v>283964</v>
      </c>
      <c r="E174" s="16">
        <v>23848</v>
      </c>
      <c r="F174" s="16">
        <v>2051</v>
      </c>
      <c r="G174" s="16">
        <v>8055.7500000000018</v>
      </c>
      <c r="H174" s="17">
        <v>1196</v>
      </c>
      <c r="I174" s="16">
        <v>2283</v>
      </c>
      <c r="J174" s="10">
        <v>8.3982476651969964E-2</v>
      </c>
      <c r="K174" s="10">
        <v>7.2227465453367327E-3</v>
      </c>
      <c r="L174" s="10">
        <v>2.8368912960797854E-2</v>
      </c>
      <c r="M174" s="10">
        <v>4.2118014959642769E-3</v>
      </c>
      <c r="N174" s="10">
        <v>8.0397515177980314E-3</v>
      </c>
      <c r="O174" s="1"/>
    </row>
    <row r="175" spans="2:15" x14ac:dyDescent="0.2">
      <c r="B175" s="14" t="s">
        <v>133</v>
      </c>
      <c r="C175" s="15" t="s">
        <v>398</v>
      </c>
      <c r="D175" s="16">
        <v>307428</v>
      </c>
      <c r="E175" s="16">
        <v>28802</v>
      </c>
      <c r="F175" s="16">
        <v>3676</v>
      </c>
      <c r="G175" s="16">
        <v>9031.0500000000029</v>
      </c>
      <c r="H175" s="17">
        <v>1672</v>
      </c>
      <c r="I175" s="16">
        <v>2737</v>
      </c>
      <c r="J175" s="10">
        <v>9.3686977113340356E-2</v>
      </c>
      <c r="K175" s="10">
        <v>1.1957271296043301E-2</v>
      </c>
      <c r="L175" s="10">
        <v>2.9376146609937946E-2</v>
      </c>
      <c r="M175" s="10">
        <v>5.4386718190926001E-3</v>
      </c>
      <c r="N175" s="10">
        <v>8.9028975890289765E-3</v>
      </c>
      <c r="O175" s="1"/>
    </row>
    <row r="176" spans="2:15" x14ac:dyDescent="0.2">
      <c r="B176" s="14" t="s">
        <v>134</v>
      </c>
      <c r="C176" s="15" t="s">
        <v>399</v>
      </c>
      <c r="D176" s="16">
        <v>96700</v>
      </c>
      <c r="E176" s="16">
        <v>8350</v>
      </c>
      <c r="F176" s="16">
        <v>886</v>
      </c>
      <c r="G176" s="16">
        <v>2662.7999999999997</v>
      </c>
      <c r="H176" s="17">
        <v>882</v>
      </c>
      <c r="I176" s="16">
        <v>793</v>
      </c>
      <c r="J176" s="10">
        <v>8.6349534643226478E-2</v>
      </c>
      <c r="K176" s="10">
        <v>9.1623578076525328E-3</v>
      </c>
      <c r="L176" s="10">
        <v>2.7536711478800411E-2</v>
      </c>
      <c r="M176" s="10">
        <v>9.1209927611168567E-3</v>
      </c>
      <c r="N176" s="10">
        <v>8.2006204756980353E-3</v>
      </c>
      <c r="O176" s="1"/>
    </row>
    <row r="177" spans="2:15" x14ac:dyDescent="0.2">
      <c r="B177" s="14" t="s">
        <v>144</v>
      </c>
      <c r="C177" s="15" t="s">
        <v>400</v>
      </c>
      <c r="D177" s="16">
        <v>194502</v>
      </c>
      <c r="E177" s="16">
        <v>13545</v>
      </c>
      <c r="F177" s="16">
        <v>1600</v>
      </c>
      <c r="G177" s="16">
        <v>4332.75</v>
      </c>
      <c r="H177" s="17">
        <v>801</v>
      </c>
      <c r="I177" s="16">
        <v>1311</v>
      </c>
      <c r="J177" s="10">
        <v>6.9639386741524506E-2</v>
      </c>
      <c r="K177" s="10">
        <v>8.2261364921697461E-3</v>
      </c>
      <c r="L177" s="10">
        <v>2.2276120554030294E-2</v>
      </c>
      <c r="M177" s="10">
        <v>4.1182095813924796E-3</v>
      </c>
      <c r="N177" s="10">
        <v>6.7402905882715863E-3</v>
      </c>
      <c r="O177" s="1"/>
    </row>
    <row r="178" spans="2:15" x14ac:dyDescent="0.2">
      <c r="B178" s="14" t="s">
        <v>121</v>
      </c>
      <c r="C178" s="15" t="s">
        <v>401</v>
      </c>
      <c r="D178" s="16">
        <v>113100</v>
      </c>
      <c r="E178" s="16">
        <v>8568</v>
      </c>
      <c r="F178" s="16">
        <v>801</v>
      </c>
      <c r="G178" s="16">
        <v>3076.3500000000004</v>
      </c>
      <c r="H178" s="17">
        <v>188</v>
      </c>
      <c r="I178" s="16">
        <v>797</v>
      </c>
      <c r="J178" s="10">
        <v>7.5755968169761267E-2</v>
      </c>
      <c r="K178" s="10">
        <v>7.0822281167108756E-3</v>
      </c>
      <c r="L178" s="10">
        <v>2.7200265251989392E-2</v>
      </c>
      <c r="M178" s="10">
        <v>1.6622458001768346E-3</v>
      </c>
      <c r="N178" s="10">
        <v>7.0468611847922195E-3</v>
      </c>
      <c r="O178" s="1"/>
    </row>
    <row r="179" spans="2:15" x14ac:dyDescent="0.2">
      <c r="B179" s="14" t="s">
        <v>155</v>
      </c>
      <c r="C179" s="15" t="s">
        <v>402</v>
      </c>
      <c r="D179" s="16">
        <v>237387</v>
      </c>
      <c r="E179" s="16">
        <v>16069</v>
      </c>
      <c r="F179" s="16">
        <v>1680</v>
      </c>
      <c r="G179" s="16">
        <v>5414.2500000000027</v>
      </c>
      <c r="H179" s="17">
        <v>614</v>
      </c>
      <c r="I179" s="16">
        <v>1393</v>
      </c>
      <c r="J179" s="10">
        <v>6.7691154107006699E-2</v>
      </c>
      <c r="K179" s="10">
        <v>7.0770513970857714E-3</v>
      </c>
      <c r="L179" s="10">
        <v>2.2807693765875985E-2</v>
      </c>
      <c r="M179" s="10">
        <v>2.5864937844111095E-3</v>
      </c>
      <c r="N179" s="10">
        <v>5.8680551167502853E-3</v>
      </c>
      <c r="O179" s="1"/>
    </row>
    <row r="180" spans="2:15" x14ac:dyDescent="0.2">
      <c r="B180" s="14" t="s">
        <v>54</v>
      </c>
      <c r="C180" s="15" t="s">
        <v>403</v>
      </c>
      <c r="D180" s="16">
        <v>247784</v>
      </c>
      <c r="E180" s="16">
        <v>17913</v>
      </c>
      <c r="F180" s="16">
        <v>1648</v>
      </c>
      <c r="G180" s="16">
        <v>6377.9999999999982</v>
      </c>
      <c r="H180" s="17">
        <v>781</v>
      </c>
      <c r="I180" s="16">
        <v>2012</v>
      </c>
      <c r="J180" s="10">
        <v>7.2292803409421111E-2</v>
      </c>
      <c r="K180" s="10">
        <v>6.6509540567591128E-3</v>
      </c>
      <c r="L180" s="10">
        <v>2.5740160785200007E-2</v>
      </c>
      <c r="M180" s="10">
        <v>3.15193878539373E-3</v>
      </c>
      <c r="N180" s="10">
        <v>8.1199754624995957E-3</v>
      </c>
      <c r="O180" s="1"/>
    </row>
    <row r="181" spans="2:15" x14ac:dyDescent="0.2">
      <c r="B181" s="14" t="s">
        <v>183</v>
      </c>
      <c r="C181" s="15" t="s">
        <v>404</v>
      </c>
      <c r="D181" s="16">
        <v>186437</v>
      </c>
      <c r="E181" s="16">
        <v>13072</v>
      </c>
      <c r="F181" s="16">
        <v>1088</v>
      </c>
      <c r="G181" s="16">
        <v>4684.2</v>
      </c>
      <c r="H181" s="17">
        <v>546</v>
      </c>
      <c r="I181" s="16">
        <v>1111</v>
      </c>
      <c r="J181" s="10">
        <v>7.0114837719980477E-2</v>
      </c>
      <c r="K181" s="10">
        <v>5.8357514870975178E-3</v>
      </c>
      <c r="L181" s="10">
        <v>2.5124841099138047E-2</v>
      </c>
      <c r="M181" s="10">
        <v>2.9286032279000414E-3</v>
      </c>
      <c r="N181" s="10">
        <v>5.9591175571372633E-3</v>
      </c>
      <c r="O181" s="1"/>
    </row>
    <row r="182" spans="2:15" x14ac:dyDescent="0.2">
      <c r="B182" s="14" t="s">
        <v>120</v>
      </c>
      <c r="C182" s="15" t="s">
        <v>405</v>
      </c>
      <c r="D182" s="16">
        <v>145497</v>
      </c>
      <c r="E182" s="16">
        <v>14772</v>
      </c>
      <c r="F182" s="16">
        <v>1672</v>
      </c>
      <c r="G182" s="16">
        <v>4935.5999999999995</v>
      </c>
      <c r="H182" s="17">
        <v>455</v>
      </c>
      <c r="I182" s="16">
        <v>1309</v>
      </c>
      <c r="J182" s="10">
        <v>0.10152786655394956</v>
      </c>
      <c r="K182" s="10">
        <v>1.1491645875859983E-2</v>
      </c>
      <c r="L182" s="10">
        <v>3.3922348914410601E-2</v>
      </c>
      <c r="M182" s="10">
        <v>3.1272122449260121E-3</v>
      </c>
      <c r="N182" s="10">
        <v>8.996749073864066E-3</v>
      </c>
      <c r="O182" s="1"/>
    </row>
    <row r="183" spans="2:15" x14ac:dyDescent="0.2">
      <c r="B183" s="14" t="s">
        <v>98</v>
      </c>
      <c r="C183" s="15" t="s">
        <v>406</v>
      </c>
      <c r="D183" s="16">
        <v>176290</v>
      </c>
      <c r="E183" s="16">
        <v>10461</v>
      </c>
      <c r="F183" s="16">
        <v>1074</v>
      </c>
      <c r="G183" s="16">
        <v>3684.75</v>
      </c>
      <c r="H183" s="17">
        <v>302</v>
      </c>
      <c r="I183" s="16">
        <v>966</v>
      </c>
      <c r="J183" s="10">
        <v>5.9339724317885305E-2</v>
      </c>
      <c r="K183" s="10">
        <v>6.0922343865222077E-3</v>
      </c>
      <c r="L183" s="10">
        <v>2.0901639344262295E-2</v>
      </c>
      <c r="M183" s="10">
        <v>1.7130863917408814E-3</v>
      </c>
      <c r="N183" s="10">
        <v>5.4796074649724885E-3</v>
      </c>
      <c r="O183" s="1"/>
    </row>
    <row r="184" spans="2:15" x14ac:dyDescent="0.2">
      <c r="B184" s="14" t="s">
        <v>107</v>
      </c>
      <c r="C184" s="15" t="s">
        <v>407</v>
      </c>
      <c r="D184" s="16">
        <v>324434</v>
      </c>
      <c r="E184" s="16">
        <v>8111</v>
      </c>
      <c r="F184" s="16">
        <v>731</v>
      </c>
      <c r="G184" s="16">
        <v>2697.4500000000003</v>
      </c>
      <c r="H184" s="17">
        <v>165</v>
      </c>
      <c r="I184" s="16">
        <v>923</v>
      </c>
      <c r="J184" s="10">
        <v>2.5000462343650789E-2</v>
      </c>
      <c r="K184" s="10">
        <v>2.2531547248438818E-3</v>
      </c>
      <c r="L184" s="10">
        <v>8.3143258721342407E-3</v>
      </c>
      <c r="M184" s="10">
        <v>5.0857801586763412E-4</v>
      </c>
      <c r="N184" s="10">
        <v>2.8449545978534926E-3</v>
      </c>
      <c r="O184" s="1"/>
    </row>
    <row r="185" spans="2:15" x14ac:dyDescent="0.2">
      <c r="B185" s="14" t="s">
        <v>224</v>
      </c>
      <c r="C185" s="15" t="s">
        <v>408</v>
      </c>
      <c r="D185" s="16">
        <v>241640</v>
      </c>
      <c r="E185" s="16">
        <v>19207</v>
      </c>
      <c r="F185" s="16">
        <v>1949</v>
      </c>
      <c r="G185" s="16">
        <v>6141.3</v>
      </c>
      <c r="H185" s="17">
        <v>776</v>
      </c>
      <c r="I185" s="16">
        <v>1974</v>
      </c>
      <c r="J185" s="10">
        <v>7.948601224962755E-2</v>
      </c>
      <c r="K185" s="10">
        <v>8.0657175964244324E-3</v>
      </c>
      <c r="L185" s="10">
        <v>2.5415080284721073E-2</v>
      </c>
      <c r="M185" s="10">
        <v>3.2113888429068033E-3</v>
      </c>
      <c r="N185" s="10">
        <v>8.1691772885283901E-3</v>
      </c>
      <c r="O185" s="1"/>
    </row>
    <row r="186" spans="2:15" x14ac:dyDescent="0.2">
      <c r="B186" s="14" t="s">
        <v>35</v>
      </c>
      <c r="C186" s="15" t="s">
        <v>409</v>
      </c>
      <c r="D186" s="16">
        <v>357038</v>
      </c>
      <c r="E186" s="16">
        <v>31457</v>
      </c>
      <c r="F186" s="16">
        <v>3282</v>
      </c>
      <c r="G186" s="16">
        <v>10502.400000000001</v>
      </c>
      <c r="H186" s="17">
        <v>1566</v>
      </c>
      <c r="I186" s="16">
        <v>2663</v>
      </c>
      <c r="J186" s="10">
        <v>8.8105467765335899E-2</v>
      </c>
      <c r="K186" s="10">
        <v>9.1922988589449861E-3</v>
      </c>
      <c r="L186" s="10">
        <v>2.941535634862396E-2</v>
      </c>
      <c r="M186" s="10">
        <v>4.3860877553649749E-3</v>
      </c>
      <c r="N186" s="10">
        <v>7.4585898419776047E-3</v>
      </c>
      <c r="O186" s="1"/>
    </row>
    <row r="187" spans="2:15" x14ac:dyDescent="0.2">
      <c r="B187" s="14" t="s">
        <v>203</v>
      </c>
      <c r="C187" s="15" t="s">
        <v>410</v>
      </c>
      <c r="D187" s="16">
        <v>106940</v>
      </c>
      <c r="E187" s="16">
        <v>8557</v>
      </c>
      <c r="F187" s="16">
        <v>857</v>
      </c>
      <c r="G187" s="16">
        <v>3016.2000000000003</v>
      </c>
      <c r="H187" s="17">
        <v>557</v>
      </c>
      <c r="I187" s="16">
        <v>801</v>
      </c>
      <c r="J187" s="10">
        <v>8.0016831868337385E-2</v>
      </c>
      <c r="K187" s="10">
        <v>8.0138395361885172E-3</v>
      </c>
      <c r="L187" s="10">
        <v>2.8204600710678887E-2</v>
      </c>
      <c r="M187" s="10">
        <v>5.2085281466242757E-3</v>
      </c>
      <c r="N187" s="10">
        <v>7.4901814101365248E-3</v>
      </c>
      <c r="O187" s="1"/>
    </row>
    <row r="188" spans="2:15" x14ac:dyDescent="0.2">
      <c r="B188" s="14" t="s">
        <v>48</v>
      </c>
      <c r="C188" s="15" t="s">
        <v>411</v>
      </c>
      <c r="D188" s="16">
        <v>373364</v>
      </c>
      <c r="E188" s="16">
        <v>29028</v>
      </c>
      <c r="F188" s="16">
        <v>2665</v>
      </c>
      <c r="G188" s="16">
        <v>10128.600000000002</v>
      </c>
      <c r="H188" s="17">
        <v>1289</v>
      </c>
      <c r="I188" s="16">
        <v>2688</v>
      </c>
      <c r="J188" s="10">
        <v>7.774718505265639E-2</v>
      </c>
      <c r="K188" s="10">
        <v>7.1378065373201485E-3</v>
      </c>
      <c r="L188" s="10">
        <v>2.7127950204090385E-2</v>
      </c>
      <c r="M188" s="10">
        <v>3.4523949818407772E-3</v>
      </c>
      <c r="N188" s="10">
        <v>7.1994086200062139E-3</v>
      </c>
      <c r="O188" s="1"/>
    </row>
    <row r="189" spans="2:15" x14ac:dyDescent="0.2">
      <c r="B189" s="14" t="s">
        <v>196</v>
      </c>
      <c r="C189" s="15" t="s">
        <v>412</v>
      </c>
      <c r="D189" s="16">
        <v>285663</v>
      </c>
      <c r="E189" s="16">
        <v>22903</v>
      </c>
      <c r="F189" s="16">
        <v>2153</v>
      </c>
      <c r="G189" s="16">
        <v>7210.5000000000009</v>
      </c>
      <c r="H189" s="17">
        <v>739</v>
      </c>
      <c r="I189" s="16">
        <v>2146</v>
      </c>
      <c r="J189" s="10">
        <v>8.0174891393005043E-2</v>
      </c>
      <c r="K189" s="10">
        <v>7.5368528650892833E-3</v>
      </c>
      <c r="L189" s="10">
        <v>2.524128080990538E-2</v>
      </c>
      <c r="M189" s="10">
        <v>2.5869643601026384E-3</v>
      </c>
      <c r="N189" s="10">
        <v>7.5123484665497453E-3</v>
      </c>
      <c r="O189" s="1"/>
    </row>
    <row r="190" spans="2:15" x14ac:dyDescent="0.2">
      <c r="B190" s="14" t="s">
        <v>110</v>
      </c>
      <c r="C190" s="15" t="s">
        <v>413</v>
      </c>
      <c r="D190" s="16">
        <v>311291</v>
      </c>
      <c r="E190" s="16">
        <v>13608</v>
      </c>
      <c r="F190" s="16">
        <v>1372</v>
      </c>
      <c r="G190" s="16">
        <v>4554.6000000000004</v>
      </c>
      <c r="H190" s="17">
        <v>183</v>
      </c>
      <c r="I190" s="16">
        <v>1305</v>
      </c>
      <c r="J190" s="10">
        <v>4.3714723522363316E-2</v>
      </c>
      <c r="K190" s="10">
        <v>4.4074515485510342E-3</v>
      </c>
      <c r="L190" s="10">
        <v>1.4631325672762785E-2</v>
      </c>
      <c r="M190" s="10">
        <v>5.878743683562968E-4</v>
      </c>
      <c r="N190" s="10">
        <v>4.1922188563112972E-3</v>
      </c>
      <c r="O190" s="1"/>
    </row>
    <row r="191" spans="2:15" x14ac:dyDescent="0.2">
      <c r="B191" s="14" t="s">
        <v>143</v>
      </c>
      <c r="C191" s="15" t="s">
        <v>414</v>
      </c>
      <c r="D191" s="16">
        <v>403731</v>
      </c>
      <c r="E191" s="16">
        <v>15099</v>
      </c>
      <c r="F191" s="16">
        <v>1530</v>
      </c>
      <c r="G191" s="16">
        <v>5182.3500000000004</v>
      </c>
      <c r="H191" s="17">
        <v>920</v>
      </c>
      <c r="I191" s="16">
        <v>1565</v>
      </c>
      <c r="J191" s="10">
        <v>3.7398663961895423E-2</v>
      </c>
      <c r="K191" s="10">
        <v>3.7896520207762099E-3</v>
      </c>
      <c r="L191" s="10">
        <v>1.283614584958797E-2</v>
      </c>
      <c r="M191" s="10">
        <v>2.2787450059569368E-3</v>
      </c>
      <c r="N191" s="10">
        <v>3.8763434068723977E-3</v>
      </c>
      <c r="O191" s="1"/>
    </row>
    <row r="192" spans="2:15" x14ac:dyDescent="0.2">
      <c r="B192" s="14" t="s">
        <v>201</v>
      </c>
      <c r="C192" s="15" t="s">
        <v>415</v>
      </c>
      <c r="D192" s="16">
        <v>218036</v>
      </c>
      <c r="E192" s="16">
        <v>17131</v>
      </c>
      <c r="F192" s="16">
        <v>1529</v>
      </c>
      <c r="G192" s="16">
        <v>5798.699999999998</v>
      </c>
      <c r="H192" s="17">
        <v>1318</v>
      </c>
      <c r="I192" s="16">
        <v>1702</v>
      </c>
      <c r="J192" s="10">
        <v>7.856959401199802E-2</v>
      </c>
      <c r="K192" s="10">
        <v>7.012603423287897E-3</v>
      </c>
      <c r="L192" s="10">
        <v>2.659514942486561E-2</v>
      </c>
      <c r="M192" s="10">
        <v>6.0448733236713207E-3</v>
      </c>
      <c r="N192" s="10">
        <v>7.8060503770019628E-3</v>
      </c>
      <c r="O192" s="1"/>
    </row>
    <row r="193" spans="2:15" x14ac:dyDescent="0.2">
      <c r="B193" s="14" t="s">
        <v>189</v>
      </c>
      <c r="C193" s="15" t="s">
        <v>416</v>
      </c>
      <c r="D193" s="16">
        <v>191540</v>
      </c>
      <c r="E193" s="16">
        <v>16370</v>
      </c>
      <c r="F193" s="16">
        <v>1464</v>
      </c>
      <c r="G193" s="16">
        <v>5698.2000000000016</v>
      </c>
      <c r="H193" s="17">
        <v>573</v>
      </c>
      <c r="I193" s="16">
        <v>1322</v>
      </c>
      <c r="J193" s="10">
        <v>8.5465176986530222E-2</v>
      </c>
      <c r="K193" s="10">
        <v>7.6433121019108281E-3</v>
      </c>
      <c r="L193" s="10">
        <v>2.9749399603216046E-2</v>
      </c>
      <c r="M193" s="10">
        <v>2.9915422366085412E-3</v>
      </c>
      <c r="N193" s="10">
        <v>6.901952594758275E-3</v>
      </c>
      <c r="O193" s="1"/>
    </row>
    <row r="194" spans="2:15" x14ac:dyDescent="0.2">
      <c r="B194" s="14" t="s">
        <v>200</v>
      </c>
      <c r="C194" s="15" t="s">
        <v>417</v>
      </c>
      <c r="D194" s="16">
        <v>263805</v>
      </c>
      <c r="E194" s="16">
        <v>24944</v>
      </c>
      <c r="F194" s="16">
        <v>2512</v>
      </c>
      <c r="G194" s="16">
        <v>8203.2000000000007</v>
      </c>
      <c r="H194" s="17">
        <v>1400</v>
      </c>
      <c r="I194" s="16">
        <v>2059</v>
      </c>
      <c r="J194" s="10">
        <v>9.4554690017247589E-2</v>
      </c>
      <c r="K194" s="10">
        <v>9.5221849472147992E-3</v>
      </c>
      <c r="L194" s="10">
        <v>3.109569568431228E-2</v>
      </c>
      <c r="M194" s="10">
        <v>5.3069502094349992E-3</v>
      </c>
      <c r="N194" s="10">
        <v>7.8050074865904737E-3</v>
      </c>
      <c r="O194" s="1"/>
    </row>
    <row r="195" spans="2:15" x14ac:dyDescent="0.2">
      <c r="B195" s="14" t="s">
        <v>96</v>
      </c>
      <c r="C195" s="15" t="s">
        <v>418</v>
      </c>
      <c r="D195" s="16">
        <v>312948</v>
      </c>
      <c r="E195" s="16">
        <v>25374</v>
      </c>
      <c r="F195" s="16">
        <v>3048</v>
      </c>
      <c r="G195" s="16">
        <v>8252.85</v>
      </c>
      <c r="H195" s="17">
        <v>1140</v>
      </c>
      <c r="I195" s="16">
        <v>2530</v>
      </c>
      <c r="J195" s="10">
        <v>8.108056290501936E-2</v>
      </c>
      <c r="K195" s="10">
        <v>9.7396372560297553E-3</v>
      </c>
      <c r="L195" s="10">
        <v>2.6371314084128995E-2</v>
      </c>
      <c r="M195" s="10">
        <v>3.642777713869397E-3</v>
      </c>
      <c r="N195" s="10">
        <v>8.0844101895522578E-3</v>
      </c>
      <c r="O195" s="1"/>
    </row>
    <row r="196" spans="2:15" x14ac:dyDescent="0.2">
      <c r="B196" s="14" t="s">
        <v>151</v>
      </c>
      <c r="C196" s="15" t="s">
        <v>419</v>
      </c>
      <c r="D196" s="16">
        <v>562712</v>
      </c>
      <c r="E196" s="16">
        <v>59711</v>
      </c>
      <c r="F196" s="16">
        <v>7004</v>
      </c>
      <c r="G196" s="16">
        <v>19135.800000000003</v>
      </c>
      <c r="H196" s="17">
        <v>3367</v>
      </c>
      <c r="I196" s="16">
        <v>5236</v>
      </c>
      <c r="J196" s="10">
        <v>0.10611289611737443</v>
      </c>
      <c r="K196" s="10">
        <v>1.2446864470635068E-2</v>
      </c>
      <c r="L196" s="10">
        <v>3.4006383371955821E-2</v>
      </c>
      <c r="M196" s="10">
        <v>5.9835226545728541E-3</v>
      </c>
      <c r="N196" s="10">
        <v>9.3049375168825256E-3</v>
      </c>
      <c r="O196" s="1"/>
    </row>
    <row r="197" spans="2:15" x14ac:dyDescent="0.2">
      <c r="B197" s="14" t="s">
        <v>119</v>
      </c>
      <c r="C197" s="15" t="s">
        <v>420</v>
      </c>
      <c r="D197" s="16">
        <v>492479</v>
      </c>
      <c r="E197" s="16">
        <v>42866</v>
      </c>
      <c r="F197" s="16">
        <v>4552</v>
      </c>
      <c r="G197" s="16">
        <v>14082.899999999998</v>
      </c>
      <c r="H197" s="17">
        <v>2057</v>
      </c>
      <c r="I197" s="16">
        <v>3666</v>
      </c>
      <c r="J197" s="10">
        <v>8.7041274856389822E-2</v>
      </c>
      <c r="K197" s="10">
        <v>9.2430337131126396E-3</v>
      </c>
      <c r="L197" s="10">
        <v>2.8595940131457376E-2</v>
      </c>
      <c r="M197" s="10">
        <v>4.1768278444360065E-3</v>
      </c>
      <c r="N197" s="10">
        <v>7.4439722302879919E-3</v>
      </c>
      <c r="O197" s="1"/>
    </row>
    <row r="198" spans="2:15" x14ac:dyDescent="0.2">
      <c r="B198" s="14" t="s">
        <v>214</v>
      </c>
      <c r="C198" s="15" t="s">
        <v>421</v>
      </c>
      <c r="D198" s="16">
        <v>113697</v>
      </c>
      <c r="E198" s="16">
        <v>10767</v>
      </c>
      <c r="F198" s="16">
        <v>964</v>
      </c>
      <c r="G198" s="16">
        <v>3589.8</v>
      </c>
      <c r="H198" s="17">
        <v>622</v>
      </c>
      <c r="I198" s="16">
        <v>1066</v>
      </c>
      <c r="J198" s="10">
        <v>9.4699068577007314E-2</v>
      </c>
      <c r="K198" s="10">
        <v>8.4786757786045365E-3</v>
      </c>
      <c r="L198" s="10">
        <v>3.1573392437795195E-2</v>
      </c>
      <c r="M198" s="10">
        <v>5.4706808447012676E-3</v>
      </c>
      <c r="N198" s="10">
        <v>9.3757970746809506E-3</v>
      </c>
      <c r="O198" s="1"/>
    </row>
    <row r="199" spans="2:15" x14ac:dyDescent="0.2">
      <c r="B199" s="14" t="s">
        <v>56</v>
      </c>
      <c r="C199" s="15" t="s">
        <v>422</v>
      </c>
      <c r="D199" s="16">
        <v>392564</v>
      </c>
      <c r="E199" s="16">
        <v>31888</v>
      </c>
      <c r="F199" s="16">
        <v>3168</v>
      </c>
      <c r="G199" s="16">
        <v>11246.550000000001</v>
      </c>
      <c r="H199" s="17">
        <v>843</v>
      </c>
      <c r="I199" s="16">
        <v>3225</v>
      </c>
      <c r="J199" s="10">
        <v>8.1230066944498219E-2</v>
      </c>
      <c r="K199" s="10">
        <v>8.0700217034674598E-3</v>
      </c>
      <c r="L199" s="10">
        <v>2.8648959150609839E-2</v>
      </c>
      <c r="M199" s="10">
        <v>2.1474205479870799E-3</v>
      </c>
      <c r="N199" s="10">
        <v>8.2152209576018178E-3</v>
      </c>
      <c r="O199" s="1"/>
    </row>
    <row r="200" spans="2:15" x14ac:dyDescent="0.2">
      <c r="B200" s="14" t="s">
        <v>93</v>
      </c>
      <c r="C200" s="15" t="s">
        <v>423</v>
      </c>
      <c r="D200" s="16">
        <v>250012</v>
      </c>
      <c r="E200" s="16">
        <v>12548</v>
      </c>
      <c r="F200" s="16">
        <v>1279</v>
      </c>
      <c r="G200" s="16">
        <v>4433.4000000000005</v>
      </c>
      <c r="H200" s="17">
        <v>254</v>
      </c>
      <c r="I200" s="16">
        <v>1321</v>
      </c>
      <c r="J200" s="10">
        <v>5.0189590899636816E-2</v>
      </c>
      <c r="K200" s="10">
        <v>5.1157544437866985E-3</v>
      </c>
      <c r="L200" s="10">
        <v>1.7732748828056255E-2</v>
      </c>
      <c r="M200" s="10">
        <v>1.0159512343407516E-3</v>
      </c>
      <c r="N200" s="10">
        <v>5.2837463801737516E-3</v>
      </c>
      <c r="O200" s="1"/>
    </row>
    <row r="201" spans="2:15" x14ac:dyDescent="0.2">
      <c r="B201" s="14" t="s">
        <v>79</v>
      </c>
      <c r="C201" s="15" t="s">
        <v>424</v>
      </c>
      <c r="D201" s="16">
        <v>175733</v>
      </c>
      <c r="E201" s="16">
        <v>20920</v>
      </c>
      <c r="F201" s="16">
        <v>2103</v>
      </c>
      <c r="G201" s="16">
        <v>6778.05</v>
      </c>
      <c r="H201" s="17">
        <v>484</v>
      </c>
      <c r="I201" s="16">
        <v>1723</v>
      </c>
      <c r="J201" s="10">
        <v>0.11904423187449141</v>
      </c>
      <c r="K201" s="10">
        <v>1.1967018146847775E-2</v>
      </c>
      <c r="L201" s="10">
        <v>3.857016041380959E-2</v>
      </c>
      <c r="M201" s="10">
        <v>2.7541782135398589E-3</v>
      </c>
      <c r="N201" s="10">
        <v>9.8046468221677195E-3</v>
      </c>
      <c r="O201" s="1"/>
    </row>
    <row r="202" spans="2:15" x14ac:dyDescent="0.2">
      <c r="B202" s="14" t="s">
        <v>81</v>
      </c>
      <c r="C202" s="15" t="s">
        <v>425</v>
      </c>
      <c r="D202" s="16">
        <v>250598</v>
      </c>
      <c r="E202" s="16">
        <v>25384</v>
      </c>
      <c r="F202" s="16">
        <v>2604</v>
      </c>
      <c r="G202" s="16">
        <v>8486.85</v>
      </c>
      <c r="H202" s="17">
        <v>1261</v>
      </c>
      <c r="I202" s="16">
        <v>2161</v>
      </c>
      <c r="J202" s="10">
        <v>0.10129370545654794</v>
      </c>
      <c r="K202" s="10">
        <v>1.0391144382636733E-2</v>
      </c>
      <c r="L202" s="10">
        <v>3.3866391591313577E-2</v>
      </c>
      <c r="M202" s="10">
        <v>5.0319635432046544E-3</v>
      </c>
      <c r="N202" s="10">
        <v>8.6233728920422342E-3</v>
      </c>
      <c r="O202" s="1"/>
    </row>
    <row r="203" spans="2:15" x14ac:dyDescent="0.2">
      <c r="B203" s="14" t="s">
        <v>225</v>
      </c>
      <c r="C203" s="15" t="s">
        <v>426</v>
      </c>
      <c r="D203" s="16">
        <v>327689</v>
      </c>
      <c r="E203" s="16">
        <v>25838</v>
      </c>
      <c r="F203" s="16">
        <v>1984</v>
      </c>
      <c r="G203" s="16">
        <v>9231.4499999999989</v>
      </c>
      <c r="H203" s="17">
        <v>1278</v>
      </c>
      <c r="I203" s="16">
        <v>2465</v>
      </c>
      <c r="J203" s="10">
        <v>7.8849152702715072E-2</v>
      </c>
      <c r="K203" s="10">
        <v>6.0545212076084333E-3</v>
      </c>
      <c r="L203" s="10">
        <v>2.817137590825447E-2</v>
      </c>
      <c r="M203" s="10">
        <v>3.9000393665945456E-3</v>
      </c>
      <c r="N203" s="10">
        <v>7.5223763995739866E-3</v>
      </c>
      <c r="O203" s="1"/>
    </row>
    <row r="204" spans="2:15" x14ac:dyDescent="0.2">
      <c r="B204" s="14" t="s">
        <v>147</v>
      </c>
      <c r="C204" s="15" t="s">
        <v>427</v>
      </c>
      <c r="D204" s="16">
        <v>490025</v>
      </c>
      <c r="E204" s="16">
        <v>48680</v>
      </c>
      <c r="F204" s="16">
        <v>5391</v>
      </c>
      <c r="G204" s="16">
        <v>16095.450000000003</v>
      </c>
      <c r="H204" s="17">
        <v>2482</v>
      </c>
      <c r="I204" s="16">
        <v>4442</v>
      </c>
      <c r="J204" s="10">
        <v>9.9341870312739153E-2</v>
      </c>
      <c r="K204" s="10">
        <v>1.1001479516351206E-2</v>
      </c>
      <c r="L204" s="10">
        <v>3.2846181317279739E-2</v>
      </c>
      <c r="M204" s="10">
        <v>5.0650477016478748E-3</v>
      </c>
      <c r="N204" s="10">
        <v>9.0648436304270191E-3</v>
      </c>
      <c r="O204" s="1"/>
    </row>
    <row r="205" spans="2:15" x14ac:dyDescent="0.2">
      <c r="B205" s="14" t="s">
        <v>136</v>
      </c>
      <c r="C205" s="15" t="s">
        <v>428</v>
      </c>
      <c r="D205" s="16">
        <v>156873</v>
      </c>
      <c r="E205" s="16">
        <v>12190</v>
      </c>
      <c r="F205" s="16">
        <v>1410</v>
      </c>
      <c r="G205" s="16">
        <v>3869.7000000000003</v>
      </c>
      <c r="H205" s="17">
        <v>630</v>
      </c>
      <c r="I205" s="16">
        <v>1258</v>
      </c>
      <c r="J205" s="10">
        <v>7.7706169959138927E-2</v>
      </c>
      <c r="K205" s="10">
        <v>8.9881623988831722E-3</v>
      </c>
      <c r="L205" s="10">
        <v>2.4667724847488096E-2</v>
      </c>
      <c r="M205" s="10">
        <v>4.0159874548201411E-3</v>
      </c>
      <c r="N205" s="10">
        <v>8.0192257431170432E-3</v>
      </c>
      <c r="O205" s="1"/>
    </row>
    <row r="206" spans="2:15" x14ac:dyDescent="0.2">
      <c r="B206" s="14" t="s">
        <v>209</v>
      </c>
      <c r="C206" s="15" t="s">
        <v>429</v>
      </c>
      <c r="D206" s="16">
        <v>336210</v>
      </c>
      <c r="E206" s="16">
        <v>31709</v>
      </c>
      <c r="F206" s="16">
        <v>3344</v>
      </c>
      <c r="G206" s="16">
        <v>10420.499999999996</v>
      </c>
      <c r="H206" s="17">
        <v>1839</v>
      </c>
      <c r="I206" s="16">
        <v>3099</v>
      </c>
      <c r="J206" s="10">
        <v>9.431307813568901E-2</v>
      </c>
      <c r="K206" s="10">
        <v>9.946164599506261E-3</v>
      </c>
      <c r="L206" s="10">
        <v>3.0994021593646816E-2</v>
      </c>
      <c r="M206" s="10">
        <v>5.4697956634246455E-3</v>
      </c>
      <c r="N206" s="10">
        <v>9.2174533773534406E-3</v>
      </c>
      <c r="O206" s="1"/>
    </row>
    <row r="207" spans="2:15" x14ac:dyDescent="0.2">
      <c r="B207" s="14" t="s">
        <v>158</v>
      </c>
      <c r="C207" s="15" t="s">
        <v>430</v>
      </c>
      <c r="D207" s="16">
        <v>165378</v>
      </c>
      <c r="E207" s="16">
        <v>13092</v>
      </c>
      <c r="F207" s="16">
        <v>1239</v>
      </c>
      <c r="G207" s="16">
        <v>4330.5</v>
      </c>
      <c r="H207" s="17">
        <v>714</v>
      </c>
      <c r="I207" s="16">
        <v>1171</v>
      </c>
      <c r="J207" s="10">
        <v>7.9164096796429995E-2</v>
      </c>
      <c r="K207" s="10">
        <v>7.491927584080107E-3</v>
      </c>
      <c r="L207" s="10">
        <v>2.6185466023292095E-2</v>
      </c>
      <c r="M207" s="10">
        <v>4.3173819976054855E-3</v>
      </c>
      <c r="N207" s="10">
        <v>7.0807483462129181E-3</v>
      </c>
      <c r="O207" s="1"/>
    </row>
    <row r="208" spans="2:15" x14ac:dyDescent="0.2">
      <c r="B208" s="14" t="s">
        <v>197</v>
      </c>
      <c r="C208" s="15" t="s">
        <v>431</v>
      </c>
      <c r="D208" s="16">
        <v>280266</v>
      </c>
      <c r="E208" s="16">
        <v>21786</v>
      </c>
      <c r="F208" s="16">
        <v>2445</v>
      </c>
      <c r="G208" s="16">
        <v>6698.5500000000011</v>
      </c>
      <c r="H208" s="17">
        <v>1094</v>
      </c>
      <c r="I208" s="16">
        <v>2205</v>
      </c>
      <c r="J208" s="10">
        <v>7.7733296225728415E-2</v>
      </c>
      <c r="K208" s="10">
        <v>8.7238551947078843E-3</v>
      </c>
      <c r="L208" s="10">
        <v>2.3900687204298776E-2</v>
      </c>
      <c r="M208" s="10">
        <v>3.9034345942782927E-3</v>
      </c>
      <c r="N208" s="10">
        <v>7.8675258504420798E-3</v>
      </c>
      <c r="O208" s="1"/>
    </row>
    <row r="209" spans="2:15" x14ac:dyDescent="0.2">
      <c r="B209" s="14" t="s">
        <v>180</v>
      </c>
      <c r="C209" s="15" t="s">
        <v>432</v>
      </c>
      <c r="D209" s="16">
        <v>116281</v>
      </c>
      <c r="E209" s="16">
        <v>12408</v>
      </c>
      <c r="F209" s="16">
        <v>1148</v>
      </c>
      <c r="G209" s="16">
        <v>4260.2999999999993</v>
      </c>
      <c r="H209" s="17">
        <v>435</v>
      </c>
      <c r="I209" s="16">
        <v>989</v>
      </c>
      <c r="J209" s="10">
        <v>0.10670702866332418</v>
      </c>
      <c r="K209" s="10">
        <v>9.8726361142405031E-3</v>
      </c>
      <c r="L209" s="10">
        <v>3.6637971809667956E-2</v>
      </c>
      <c r="M209" s="10">
        <v>3.7409379004308529E-3</v>
      </c>
      <c r="N209" s="10">
        <v>8.5052588127037098E-3</v>
      </c>
      <c r="O209" s="1"/>
    </row>
    <row r="210" spans="2:15" x14ac:dyDescent="0.2">
      <c r="B210" s="24"/>
      <c r="C210" s="25"/>
      <c r="D210" s="26"/>
      <c r="E210" s="26"/>
      <c r="F210" s="26"/>
      <c r="G210" s="26"/>
      <c r="H210" s="27"/>
      <c r="I210" s="26"/>
      <c r="J210" s="10"/>
      <c r="K210" s="10"/>
      <c r="L210" s="10"/>
      <c r="M210" s="10"/>
      <c r="N210" s="10"/>
      <c r="O210" s="1"/>
    </row>
    <row r="211" spans="2:15" x14ac:dyDescent="0.2">
      <c r="C211" s="22" t="s">
        <v>452</v>
      </c>
      <c r="D211" s="23">
        <f>SUM(D3:D209)</f>
        <v>59039595</v>
      </c>
      <c r="E211" s="23">
        <f t="shared" ref="E211:I211" si="0">SUM(E3:E209)</f>
        <v>4623518</v>
      </c>
      <c r="F211" s="23">
        <f t="shared" si="0"/>
        <v>487739</v>
      </c>
      <c r="G211" s="23">
        <f t="shared" si="0"/>
        <v>1535021.5500000005</v>
      </c>
      <c r="H211" s="23">
        <f t="shared" si="0"/>
        <v>211117</v>
      </c>
      <c r="I211" s="23">
        <f t="shared" si="0"/>
        <v>435543</v>
      </c>
      <c r="J211" s="10">
        <f>E211/D211</f>
        <v>7.831215644348509E-2</v>
      </c>
      <c r="K211" s="10">
        <f>F211/D211</f>
        <v>8.2612185940638648E-3</v>
      </c>
      <c r="L211" s="10">
        <f>G211/D211</f>
        <v>2.5999865852738328E-2</v>
      </c>
      <c r="M211" s="10">
        <f>H211/D211</f>
        <v>3.575854475288999E-3</v>
      </c>
      <c r="N211" s="10">
        <f>I211/D211</f>
        <v>7.3771339386728514E-3</v>
      </c>
    </row>
    <row r="212" spans="2:15" x14ac:dyDescent="0.2">
      <c r="C212" s="22"/>
      <c r="D212" s="23"/>
      <c r="E212" s="23"/>
      <c r="F212" s="23"/>
      <c r="G212" s="23"/>
      <c r="H212" s="23"/>
      <c r="I212" s="23"/>
      <c r="J212" s="10"/>
      <c r="K212" s="10"/>
      <c r="L212" s="10"/>
      <c r="M212" s="10"/>
      <c r="N212" s="10"/>
    </row>
    <row r="213" spans="2:15" x14ac:dyDescent="0.2">
      <c r="B213" s="14">
        <v>4</v>
      </c>
      <c r="C213" s="18" t="s">
        <v>435</v>
      </c>
      <c r="D213" s="16">
        <f>QUARTILE(D$3:D$209,$B213)</f>
        <v>967307</v>
      </c>
      <c r="E213" s="16">
        <f t="shared" ref="E213:N213" si="1">QUARTILE(E$3:E$209,$B213)</f>
        <v>95934</v>
      </c>
      <c r="F213" s="16">
        <f t="shared" si="1"/>
        <v>11352</v>
      </c>
      <c r="G213" s="16">
        <f t="shared" si="1"/>
        <v>31379.250000000004</v>
      </c>
      <c r="H213" s="16">
        <f t="shared" si="1"/>
        <v>3972</v>
      </c>
      <c r="I213" s="16">
        <f t="shared" si="1"/>
        <v>8045</v>
      </c>
      <c r="J213" s="10">
        <f t="shared" si="1"/>
        <v>0.13672313780609335</v>
      </c>
      <c r="K213" s="10">
        <f t="shared" si="1"/>
        <v>1.6623832252274304E-2</v>
      </c>
      <c r="L213" s="10">
        <f t="shared" si="1"/>
        <v>4.4590694646858567E-2</v>
      </c>
      <c r="M213" s="10">
        <f t="shared" si="1"/>
        <v>9.1209927611168567E-3</v>
      </c>
      <c r="N213" s="10">
        <f t="shared" si="1"/>
        <v>1.3018360240582463E-2</v>
      </c>
    </row>
    <row r="214" spans="2:15" x14ac:dyDescent="0.2">
      <c r="B214" s="14">
        <v>3</v>
      </c>
      <c r="C214" s="18" t="s">
        <v>436</v>
      </c>
      <c r="D214" s="16">
        <f t="shared" ref="D214:N217" si="2">QUARTILE(D$3:D$209,$B214)</f>
        <v>328776.5</v>
      </c>
      <c r="E214" s="16">
        <f t="shared" si="2"/>
        <v>26050.5</v>
      </c>
      <c r="F214" s="16">
        <f t="shared" si="2"/>
        <v>2721.5</v>
      </c>
      <c r="G214" s="16">
        <f t="shared" si="2"/>
        <v>8774.5500000000029</v>
      </c>
      <c r="H214" s="16">
        <f t="shared" si="2"/>
        <v>1206.5</v>
      </c>
      <c r="I214" s="16">
        <f t="shared" si="2"/>
        <v>2541.5</v>
      </c>
      <c r="J214" s="10">
        <f t="shared" si="2"/>
        <v>9.4874255215525144E-2</v>
      </c>
      <c r="K214" s="10">
        <f t="shared" si="2"/>
        <v>1.0126018669319139E-2</v>
      </c>
      <c r="L214" s="10">
        <f t="shared" si="2"/>
        <v>3.14959280911941E-2</v>
      </c>
      <c r="M214" s="10">
        <f t="shared" si="2"/>
        <v>4.5991029875072651E-3</v>
      </c>
      <c r="N214" s="10">
        <f t="shared" si="2"/>
        <v>8.891188243381868E-3</v>
      </c>
    </row>
    <row r="215" spans="2:15" x14ac:dyDescent="0.2">
      <c r="B215" s="14">
        <v>2</v>
      </c>
      <c r="C215" s="18" t="s">
        <v>437</v>
      </c>
      <c r="D215" s="16">
        <f t="shared" si="2"/>
        <v>250012</v>
      </c>
      <c r="E215" s="16">
        <f t="shared" si="2"/>
        <v>19012</v>
      </c>
      <c r="F215" s="16">
        <f t="shared" si="2"/>
        <v>1958</v>
      </c>
      <c r="G215" s="16">
        <f t="shared" si="2"/>
        <v>6154.35</v>
      </c>
      <c r="H215" s="16">
        <f t="shared" si="2"/>
        <v>815</v>
      </c>
      <c r="I215" s="16">
        <f t="shared" si="2"/>
        <v>1803</v>
      </c>
      <c r="J215" s="10">
        <f t="shared" si="2"/>
        <v>8.0692906479552684E-2</v>
      </c>
      <c r="K215" s="10">
        <f t="shared" si="2"/>
        <v>8.2261364921697461E-3</v>
      </c>
      <c r="L215" s="10">
        <f t="shared" si="2"/>
        <v>2.7127950204090385E-2</v>
      </c>
      <c r="M215" s="10">
        <f t="shared" si="2"/>
        <v>3.4700751246595708E-3</v>
      </c>
      <c r="N215" s="10">
        <f t="shared" si="2"/>
        <v>7.6017721757632075E-3</v>
      </c>
    </row>
    <row r="216" spans="2:15" x14ac:dyDescent="0.2">
      <c r="B216" s="14">
        <v>1</v>
      </c>
      <c r="C216" s="18" t="s">
        <v>438</v>
      </c>
      <c r="D216" s="16">
        <f t="shared" si="2"/>
        <v>184289</v>
      </c>
      <c r="E216" s="16">
        <f t="shared" si="2"/>
        <v>13603</v>
      </c>
      <c r="F216" s="16">
        <f t="shared" si="2"/>
        <v>1404</v>
      </c>
      <c r="G216" s="16">
        <f t="shared" si="2"/>
        <v>4618.5</v>
      </c>
      <c r="H216" s="16">
        <f t="shared" si="2"/>
        <v>570</v>
      </c>
      <c r="I216" s="16">
        <f t="shared" si="2"/>
        <v>1317.5</v>
      </c>
      <c r="J216" s="10">
        <f t="shared" si="2"/>
        <v>6.7298917874769076E-2</v>
      </c>
      <c r="K216" s="10">
        <f t="shared" si="2"/>
        <v>6.6362734675735283E-3</v>
      </c>
      <c r="L216" s="10">
        <f t="shared" si="2"/>
        <v>2.2361207511888047E-2</v>
      </c>
      <c r="M216" s="10">
        <f t="shared" si="2"/>
        <v>2.5867290722568739E-3</v>
      </c>
      <c r="N216" s="10">
        <f t="shared" si="2"/>
        <v>6.35381898931121E-3</v>
      </c>
    </row>
    <row r="217" spans="2:15" x14ac:dyDescent="0.2">
      <c r="B217" s="14">
        <v>0</v>
      </c>
      <c r="C217" s="18" t="s">
        <v>439</v>
      </c>
      <c r="D217" s="16">
        <f t="shared" si="2"/>
        <v>78532</v>
      </c>
      <c r="E217" s="16">
        <f t="shared" si="2"/>
        <v>3918</v>
      </c>
      <c r="F217" s="16">
        <f t="shared" si="2"/>
        <v>393</v>
      </c>
      <c r="G217" s="16">
        <f t="shared" si="2"/>
        <v>1327.1999999999998</v>
      </c>
      <c r="H217" s="16">
        <f t="shared" si="2"/>
        <v>149</v>
      </c>
      <c r="I217" s="16">
        <f t="shared" si="2"/>
        <v>438</v>
      </c>
      <c r="J217" s="10">
        <f t="shared" si="2"/>
        <v>2.5000462343650789E-2</v>
      </c>
      <c r="K217" s="10">
        <f t="shared" si="2"/>
        <v>2.0732861585613196E-3</v>
      </c>
      <c r="L217" s="10">
        <f t="shared" si="2"/>
        <v>8.3143258721342407E-3</v>
      </c>
      <c r="M217" s="10">
        <f t="shared" si="2"/>
        <v>4.68331075495598E-4</v>
      </c>
      <c r="N217" s="10">
        <f t="shared" si="2"/>
        <v>2.5390243536004566E-3</v>
      </c>
    </row>
    <row r="218" spans="2:15" x14ac:dyDescent="0.2">
      <c r="J218" s="2"/>
      <c r="K218" s="2"/>
      <c r="L218" s="2"/>
      <c r="M218" s="2"/>
      <c r="N218" s="2"/>
    </row>
  </sheetData>
  <sheetProtection algorithmName="SHA-512" hashValue="3FRJ7MiBxeJ7kBGfrXHBIt8vJkCXZdvUop5v8c/PEt1NrAbsKzhinbZIitsaXefnqX+vO0aYiRuW6dWRoOskNw==" saltValue="GPo/jYXBh/+PHagY93Veog==" spinCount="100000" sheet="1" objects="1" scenarios="1"/>
  <sortState ref="B3:N209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quiz 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Seymour</dc:creator>
  <cp:lastModifiedBy>David Seymour</cp:lastModifiedBy>
  <dcterms:created xsi:type="dcterms:W3CDTF">2018-05-22T13:04:18Z</dcterms:created>
  <dcterms:modified xsi:type="dcterms:W3CDTF">2018-09-17T17:29:33Z</dcterms:modified>
</cp:coreProperties>
</file>